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birminghamcitycouncil-my.sharepoint.com/personal/becky_shergill_birmingham_gov_uk/Documents/Desktop/"/>
    </mc:Choice>
  </mc:AlternateContent>
  <xr:revisionPtr revIDLastSave="0" documentId="8_{71072C1F-CAD4-4B59-917E-E29181D268BE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Instructions" sheetId="2" r:id="rId1"/>
    <sheet name="VAT Return" sheetId="1" r:id="rId2"/>
    <sheet name="Annex A (a)" sheetId="5" r:id="rId3"/>
    <sheet name="SchoolsFundingTeam" sheetId="4" r:id="rId4"/>
    <sheet name="Lookup" sheetId="3" state="hidden" r:id="rId5"/>
  </sheets>
  <definedNames>
    <definedName name="_xlnm._FilterDatabase" localSheetId="4" hidden="1">Lookup!$A$2:$E$2</definedName>
    <definedName name="_xlnm.Print_Area" localSheetId="2">'Annex A (a)'!$A$1:$F$45</definedName>
    <definedName name="_xlnm.Print_Area" localSheetId="0">Instructions!$A$1:$I$34</definedName>
    <definedName name="_xlnm.Print_Area" localSheetId="1">'VAT Return'!$A$1:$I$51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5" l="1"/>
  <c r="H15" i="1" l="1"/>
  <c r="H17" i="1"/>
  <c r="H28" i="1"/>
  <c r="D25" i="5" l="1"/>
  <c r="B2" i="5" l="1"/>
  <c r="D36" i="5"/>
  <c r="H19" i="1" l="1"/>
  <c r="I4" i="4" l="1"/>
  <c r="H4" i="4"/>
  <c r="G4" i="4"/>
  <c r="F4" i="4" l="1"/>
  <c r="E4" i="4"/>
  <c r="D4" i="4"/>
  <c r="K4" i="4" l="1"/>
  <c r="H26" i="1"/>
  <c r="C4" i="4"/>
  <c r="H3" i="1"/>
  <c r="H2" i="1"/>
  <c r="A4" i="4" s="1"/>
  <c r="B4" i="4" l="1"/>
  <c r="B4" i="5"/>
  <c r="H30" i="1"/>
  <c r="H32" i="1" s="1"/>
  <c r="J4" i="4" l="1"/>
  <c r="D30" i="1" l="1"/>
  <c r="D19" i="1"/>
  <c r="H42" i="1"/>
  <c r="L4" i="4" s="1"/>
</calcChain>
</file>

<file path=xl/sharedStrings.xml><?xml version="1.0" encoding="utf-8"?>
<sst xmlns="http://schemas.openxmlformats.org/spreadsheetml/2006/main" count="524" uniqueCount="506">
  <si>
    <t>PLEASE :</t>
  </si>
  <si>
    <t>EXPENDITURE FOR THE PERIOD</t>
  </si>
  <si>
    <t>(excl. VAT)</t>
  </si>
  <si>
    <t>Reduced Rate  5%</t>
  </si>
  <si>
    <t>VAT to reclaim</t>
  </si>
  <si>
    <t>Standard Rate 20.0%</t>
  </si>
  <si>
    <t>Total Expenditure</t>
  </si>
  <si>
    <t>Total VAT to reclaim</t>
  </si>
  <si>
    <t>INCOME FOR THE PERIOD</t>
  </si>
  <si>
    <t>Zero-rated, Exempt &amp; Outside Scope</t>
  </si>
  <si>
    <t>VAT received</t>
  </si>
  <si>
    <t>Total Income</t>
  </si>
  <si>
    <t>Total VAT received</t>
  </si>
  <si>
    <t>If any adjustments are needed (eg catering invoices, CIS, rounding corrections), please explain &amp; show the calculation in this box</t>
  </si>
  <si>
    <t>Record Sheet(s)</t>
  </si>
  <si>
    <t>Date:</t>
  </si>
  <si>
    <t>*This form must be certified by an authorised signatory.</t>
  </si>
  <si>
    <t xml:space="preserve">Write the adjusting figure here -&gt;  </t>
  </si>
  <si>
    <t>*Certified by:</t>
  </si>
  <si>
    <t xml:space="preserve">Prepared by: </t>
  </si>
  <si>
    <t xml:space="preserve">SCHOOL NAME:  </t>
  </si>
  <si>
    <t>PLEASE ONLY TYPE IN CELLS HIGHLIGHTED IN YELLOW COLOUR</t>
  </si>
  <si>
    <t xml:space="preserve">Please note unless the back up is provided the claim will not be processed and no payments will be made. </t>
  </si>
  <si>
    <t>Please ensure the return is signed</t>
  </si>
  <si>
    <t xml:space="preserve">Net VAT </t>
  </si>
  <si>
    <t>Total  V.A.T. claimed</t>
  </si>
  <si>
    <t>1.  Do not use Tippex, etc on this sheet</t>
  </si>
  <si>
    <t>We do not require copies of the standard VAT invoices but you should ensure that they are available in case of audit.</t>
  </si>
  <si>
    <t xml:space="preserve">Please ensure the claimed amount is clearly reflected on the system report provided as backup  </t>
  </si>
  <si>
    <t>For any difference please provide backup .i.e VAT only invoices attached to the report</t>
  </si>
  <si>
    <t>Fill in the input and output VAT in relevant rows. Please ensure both figures are entered as positive amounts.</t>
  </si>
  <si>
    <t>School Name</t>
  </si>
  <si>
    <t>Reimbursement Period</t>
  </si>
  <si>
    <t>-</t>
  </si>
  <si>
    <t>Return Required</t>
  </si>
  <si>
    <t>Period Start</t>
  </si>
  <si>
    <t>Period End</t>
  </si>
  <si>
    <t>Report to be Produced On</t>
  </si>
  <si>
    <t>Reports to reach BCC By</t>
  </si>
  <si>
    <t>Payment Processed By BCC</t>
  </si>
  <si>
    <t>Payment Received By School</t>
  </si>
  <si>
    <t>April VAT return</t>
  </si>
  <si>
    <t>May VAT return</t>
  </si>
  <si>
    <t>June VAT return</t>
  </si>
  <si>
    <t>July/August VAT return</t>
  </si>
  <si>
    <t>September VAT return</t>
  </si>
  <si>
    <t>October VAT return</t>
  </si>
  <si>
    <t>November VAT return</t>
  </si>
  <si>
    <t>December VAT return</t>
  </si>
  <si>
    <t>January VAT return</t>
  </si>
  <si>
    <t>February VAT return</t>
  </si>
  <si>
    <t>March VAT return</t>
  </si>
  <si>
    <t>tbc- Closedown timetable</t>
  </si>
  <si>
    <t>DFE</t>
  </si>
  <si>
    <t>Cost Centre</t>
  </si>
  <si>
    <t>AX085</t>
  </si>
  <si>
    <t>AX087</t>
  </si>
  <si>
    <t>AX008</t>
  </si>
  <si>
    <t>AX00E</t>
  </si>
  <si>
    <t>AX08C</t>
  </si>
  <si>
    <t>AX08G</t>
  </si>
  <si>
    <t>AX00T</t>
  </si>
  <si>
    <t>AX08J</t>
  </si>
  <si>
    <t>AX08H</t>
  </si>
  <si>
    <t>AX08N</t>
  </si>
  <si>
    <t>AX010</t>
  </si>
  <si>
    <t>AX08U</t>
  </si>
  <si>
    <t>AX015</t>
  </si>
  <si>
    <t>AX017</t>
  </si>
  <si>
    <t>AX08W</t>
  </si>
  <si>
    <t>AX01A</t>
  </si>
  <si>
    <t>AX019</t>
  </si>
  <si>
    <t>AX091</t>
  </si>
  <si>
    <t>AX092</t>
  </si>
  <si>
    <t>AX093</t>
  </si>
  <si>
    <t>AX01J</t>
  </si>
  <si>
    <t>AX01Z</t>
  </si>
  <si>
    <t>AX027</t>
  </si>
  <si>
    <t>AX02H</t>
  </si>
  <si>
    <t>AX0A1</t>
  </si>
  <si>
    <t>AX0A2</t>
  </si>
  <si>
    <t>AX0A4</t>
  </si>
  <si>
    <t>AX032</t>
  </si>
  <si>
    <t>AX03L</t>
  </si>
  <si>
    <t>AX0AN</t>
  </si>
  <si>
    <t>AX03N</t>
  </si>
  <si>
    <t>AX03P</t>
  </si>
  <si>
    <t>AX03V</t>
  </si>
  <si>
    <t>AX03X</t>
  </si>
  <si>
    <t>AX041</t>
  </si>
  <si>
    <t>AX0AW</t>
  </si>
  <si>
    <t>AX04C</t>
  </si>
  <si>
    <t>AX0BD</t>
  </si>
  <si>
    <t>AX0BK</t>
  </si>
  <si>
    <t>AX0BL</t>
  </si>
  <si>
    <t>AX056</t>
  </si>
  <si>
    <t>AX0BR</t>
  </si>
  <si>
    <t>AX05Q</t>
  </si>
  <si>
    <t>AX066</t>
  </si>
  <si>
    <t>AX067</t>
  </si>
  <si>
    <t>AX06F</t>
  </si>
  <si>
    <t>AX0C4</t>
  </si>
  <si>
    <t>AX06L</t>
  </si>
  <si>
    <t>AX049</t>
  </si>
  <si>
    <t>AX07A</t>
  </si>
  <si>
    <t>AX0CG</t>
  </si>
  <si>
    <t>AX0CH</t>
  </si>
  <si>
    <t>AX0CJ</t>
  </si>
  <si>
    <t>AX0CL</t>
  </si>
  <si>
    <t>AX07P</t>
  </si>
  <si>
    <t>AX07N</t>
  </si>
  <si>
    <t>AX07T</t>
  </si>
  <si>
    <t>AX0CQ</t>
  </si>
  <si>
    <t>AX07Y</t>
  </si>
  <si>
    <t>AX07Q</t>
  </si>
  <si>
    <t>AX036</t>
  </si>
  <si>
    <t>AX05K</t>
  </si>
  <si>
    <t>Adderley Primary School</t>
  </si>
  <si>
    <t>Allens Croft Nursery School</t>
  </si>
  <si>
    <t>Arden Primary School</t>
  </si>
  <si>
    <t>Baskerville School</t>
  </si>
  <si>
    <t>Bishop Challoner Catholic College</t>
  </si>
  <si>
    <t>Boldmere Infant School and Nursery</t>
  </si>
  <si>
    <t>Boldmere Junior School</t>
  </si>
  <si>
    <t>Bordesley Green Girls' School &amp; Sixth Form</t>
  </si>
  <si>
    <t>Bordesley Green Primary School</t>
  </si>
  <si>
    <t>Broadmeadow Infant School</t>
  </si>
  <si>
    <t>Broadmeadow Junior School</t>
  </si>
  <si>
    <t>Cardinal Wiseman Catholic School</t>
  </si>
  <si>
    <t>Chad Vale Primary School</t>
  </si>
  <si>
    <t>Cherry Oak School</t>
  </si>
  <si>
    <t>Chilcote Primary School</t>
  </si>
  <si>
    <t>Christ Church CofE Controlled Primary School and Nursery</t>
  </si>
  <si>
    <t>Christ The King Catholic Primary School</t>
  </si>
  <si>
    <t>Colmers School and Sixth Form College</t>
  </si>
  <si>
    <t>Colmore Infant and Nursery School</t>
  </si>
  <si>
    <t>Colmore Junior School</t>
  </si>
  <si>
    <t>Cotteridge Primary School</t>
  </si>
  <si>
    <t>Forestdale Primary School</t>
  </si>
  <si>
    <t>Glenmead Primary School</t>
  </si>
  <si>
    <t>Hall Green Junior School</t>
  </si>
  <si>
    <t>Hodge Hill College</t>
  </si>
  <si>
    <t>Hodge Hill Girls' School</t>
  </si>
  <si>
    <t>Holte School</t>
  </si>
  <si>
    <t>James Watt Primary School</t>
  </si>
  <si>
    <t>Little Sutton Primary School</t>
  </si>
  <si>
    <t>Lozells Junior and Infant School and Nursery</t>
  </si>
  <si>
    <t>Lyndon Green Infant School</t>
  </si>
  <si>
    <t>Lyndon Green Junior School</t>
  </si>
  <si>
    <t>Marsh Hill Primary School</t>
  </si>
  <si>
    <t>Maryvale Catholic Primary School</t>
  </si>
  <si>
    <t>Moor Hall Primary School</t>
  </si>
  <si>
    <t>Moseley School and Sixth Form</t>
  </si>
  <si>
    <t>Oscott Manor School</t>
  </si>
  <si>
    <t>Queensbridge School</t>
  </si>
  <si>
    <t>Selly Oak Trust School</t>
  </si>
  <si>
    <t>Selly Park Girls' School</t>
  </si>
  <si>
    <t>Shenley Fields Nursery School</t>
  </si>
  <si>
    <t>Sladefield Infant School</t>
  </si>
  <si>
    <t>St Dunstan's Catholic Primary School</t>
  </si>
  <si>
    <t>St Jude's Catholic Primary School</t>
  </si>
  <si>
    <t>St Laurence Church Infant School</t>
  </si>
  <si>
    <t>St Matthew's CofE Primary School</t>
  </si>
  <si>
    <t>St Paul's School for Girls</t>
  </si>
  <si>
    <t>St Peters CofE Primary School</t>
  </si>
  <si>
    <t>The Oratory Roman Catholic Primary School</t>
  </si>
  <si>
    <t>Uffculme School</t>
  </si>
  <si>
    <t>Victoria School</t>
  </si>
  <si>
    <t>Walmley Infant School</t>
  </si>
  <si>
    <t>Walmley Junior School</t>
  </si>
  <si>
    <t>Welford Primary School</t>
  </si>
  <si>
    <t>Wheelers Lane Primary School</t>
  </si>
  <si>
    <t>Wheelers Lane Technology College</t>
  </si>
  <si>
    <t>William Murdoch Primary School</t>
  </si>
  <si>
    <t>World's End Junior School</t>
  </si>
  <si>
    <t>Wylde Green Primary School</t>
  </si>
  <si>
    <t>Whitehouse Common Primary School</t>
  </si>
  <si>
    <t>Kings Heath Boys</t>
  </si>
  <si>
    <t>St Bernard's Catholic Primary School</t>
  </si>
  <si>
    <t>Select School Name</t>
  </si>
  <si>
    <t>Select VAT Period</t>
  </si>
  <si>
    <t>DfE</t>
  </si>
  <si>
    <t>Cost
Centre</t>
  </si>
  <si>
    <t>Input tax</t>
  </si>
  <si>
    <t>Output tax</t>
  </si>
  <si>
    <t>Standard</t>
  </si>
  <si>
    <t>Reduced</t>
  </si>
  <si>
    <t>Zero rated/exempt</t>
  </si>
  <si>
    <t>Zero rated /exempt</t>
  </si>
  <si>
    <t>VAT Only</t>
  </si>
  <si>
    <t>VAT reimbursement claimed</t>
  </si>
  <si>
    <t>Reduced Rate 5%</t>
  </si>
  <si>
    <t>VAT REIMBURSEMENT CLAIM FOR THE PERIOD</t>
  </si>
  <si>
    <t>Select your school name in B2 on tab "VAT Return"</t>
  </si>
  <si>
    <t>Select the VAT period in G5 on tab "VAT Return"</t>
  </si>
  <si>
    <t>in the box provided.</t>
  </si>
  <si>
    <t>If your total claim amount is different than the amount in cell H35 on "VAT Return", please explain the difference</t>
  </si>
  <si>
    <t xml:space="preserve">Please provide a system VAT report clearly showing the amounts claimed. </t>
  </si>
  <si>
    <t xml:space="preserve">If you cannot sign electronically , please send both an excel and scanned copy of the claim form. </t>
  </si>
  <si>
    <t>Annex A</t>
  </si>
  <si>
    <t>School:</t>
  </si>
  <si>
    <t>Bank Account</t>
  </si>
  <si>
    <t>BANK ACCOUNT RECONCILIATION</t>
  </si>
  <si>
    <t>Public Funds only</t>
  </si>
  <si>
    <t>Bank Account Number:</t>
  </si>
  <si>
    <t>£p</t>
  </si>
  <si>
    <t>Account Type:</t>
  </si>
  <si>
    <t>Cost Centre:</t>
  </si>
  <si>
    <t>BROMCOM ROUTE - Reports, Finance, Unreconciled Transactions</t>
  </si>
  <si>
    <t>BROMCOM ROUTE - Reports, Finance, Balances &amp; Reserves</t>
  </si>
  <si>
    <t>FMS6 ROUTE - Reports, General Ledger, Bank Unreconciled Tranasction Listing</t>
  </si>
  <si>
    <r>
      <t xml:space="preserve">Less unpresented cheques
</t>
    </r>
    <r>
      <rPr>
        <sz val="10"/>
        <rFont val="Calibri"/>
        <family val="2"/>
        <scheme val="minor"/>
      </rPr>
      <t>Enter unreconciled bank items amount shown in expenditure column</t>
    </r>
  </si>
  <si>
    <r>
      <t xml:space="preserve">Add unpresented income
</t>
    </r>
    <r>
      <rPr>
        <sz val="10"/>
        <rFont val="Calibri"/>
        <family val="2"/>
        <scheme val="minor"/>
      </rPr>
      <t>Enter unreconciled bank items amount shown in receipts column</t>
    </r>
  </si>
  <si>
    <r>
      <t xml:space="preserve">Cash balance per Financial System
</t>
    </r>
    <r>
      <rPr>
        <sz val="10"/>
        <rFont val="Calibri"/>
        <family val="2"/>
        <scheme val="minor"/>
      </rPr>
      <t>This cash balance figure should match the bank figure on the balance / reserves report</t>
    </r>
  </si>
  <si>
    <t>FMS6 ROUTE - Reports, General Ledger, Balances/Reserves</t>
  </si>
  <si>
    <r>
      <t xml:space="preserve">Balance of cash at bank as per month end
</t>
    </r>
    <r>
      <rPr>
        <sz val="10"/>
        <rFont val="Calibri"/>
        <family val="2"/>
        <scheme val="minor"/>
      </rPr>
      <t>Enter closing balance figure of bank statement</t>
    </r>
  </si>
  <si>
    <t>Claim consists of details above and data on</t>
  </si>
  <si>
    <r>
      <t>2.  Please ensure</t>
    </r>
    <r>
      <rPr>
        <b/>
        <sz val="11"/>
        <rFont val="Calibri"/>
        <family val="2"/>
        <scheme val="minor"/>
      </rPr>
      <t xml:space="preserve"> ORIGINAL RETURN</t>
    </r>
    <r>
      <rPr>
        <sz val="11"/>
        <rFont val="Calibri"/>
        <family val="2"/>
        <scheme val="minor"/>
      </rPr>
      <t xml:space="preserve"> is emailed to Schools Funding Team on </t>
    </r>
    <r>
      <rPr>
        <b/>
        <sz val="11"/>
        <rFont val="Calibri"/>
        <family val="2"/>
        <scheme val="minor"/>
      </rPr>
      <t>EXCEL</t>
    </r>
    <r>
      <rPr>
        <sz val="11"/>
        <rFont val="Calibri"/>
        <family val="2"/>
        <scheme val="minor"/>
      </rPr>
      <t xml:space="preserve"> by the due date via</t>
    </r>
  </si>
  <si>
    <t>Stanville Primary School</t>
  </si>
  <si>
    <t>AX06W</t>
  </si>
  <si>
    <t>Water Mill Primary School</t>
  </si>
  <si>
    <t>AX07E</t>
  </si>
  <si>
    <t>Cherry Orchard Primary School</t>
  </si>
  <si>
    <t>Colebourne Primary School</t>
  </si>
  <si>
    <t>Hawthorn Primary School</t>
  </si>
  <si>
    <t>Longwill Primary School for Deaf Children</t>
  </si>
  <si>
    <t>St Edward's Catholic Primary School</t>
  </si>
  <si>
    <t>St Gerard's Catholic Primary School</t>
  </si>
  <si>
    <t>St Mary's Catholic Primary School</t>
  </si>
  <si>
    <t>Woodgate Primary School</t>
  </si>
  <si>
    <t>World's End Infant and Nursery School</t>
  </si>
  <si>
    <t>Yardley Primary School</t>
  </si>
  <si>
    <t>AX018</t>
  </si>
  <si>
    <t>AX01E</t>
  </si>
  <si>
    <t>AX02M</t>
  </si>
  <si>
    <t>AX03M</t>
  </si>
  <si>
    <t>AX05U</t>
  </si>
  <si>
    <t>AX05Y</t>
  </si>
  <si>
    <t>AX06E</t>
  </si>
  <si>
    <t>AX07V</t>
  </si>
  <si>
    <t>AX07X</t>
  </si>
  <si>
    <t>AX080</t>
  </si>
  <si>
    <t>Al-Furqan Primary School</t>
  </si>
  <si>
    <t>AX002</t>
  </si>
  <si>
    <t>Allens Croft Primary School</t>
  </si>
  <si>
    <t>AX004</t>
  </si>
  <si>
    <t>Anglesey Primary School</t>
  </si>
  <si>
    <t>AX007</t>
  </si>
  <si>
    <t>Calshot Primary School</t>
  </si>
  <si>
    <t>AX013</t>
  </si>
  <si>
    <t>Castle Vale Nursery School</t>
  </si>
  <si>
    <t>AX014</t>
  </si>
  <si>
    <t>City of Birmingham School</t>
  </si>
  <si>
    <t>AX073</t>
  </si>
  <si>
    <t>Clifton Primary School</t>
  </si>
  <si>
    <t>AX01B</t>
  </si>
  <si>
    <t>Elms Farm Community Primary School</t>
  </si>
  <si>
    <t>AX01R</t>
  </si>
  <si>
    <t>Featherstone Nursery School</t>
  </si>
  <si>
    <t>AX01X</t>
  </si>
  <si>
    <t>Fox Hollies School</t>
  </si>
  <si>
    <t>AX021</t>
  </si>
  <si>
    <t>Gilbertstone Primary School</t>
  </si>
  <si>
    <t>AX026</t>
  </si>
  <si>
    <t>Hall Green Infant School</t>
  </si>
  <si>
    <t>AX02G</t>
  </si>
  <si>
    <t xml:space="preserve">Highters Heath Nursery </t>
  </si>
  <si>
    <t>AX02R</t>
  </si>
  <si>
    <t>Kings Norton Nursery School</t>
  </si>
  <si>
    <t>AX03A</t>
  </si>
  <si>
    <t>Minworth Junior and Infant School</t>
  </si>
  <si>
    <t>AX040</t>
  </si>
  <si>
    <t>Osborne Nursery School</t>
  </si>
  <si>
    <t>AX04B</t>
  </si>
  <si>
    <t>Our Lady and St Rose of Lima Catholic Primary School</t>
  </si>
  <si>
    <t>AX04D</t>
  </si>
  <si>
    <t>Our Lady of Lourdes Catholic Primary School</t>
  </si>
  <si>
    <t>AX04E</t>
  </si>
  <si>
    <t>Rednal Hill Junior School</t>
  </si>
  <si>
    <t>AX04Y</t>
  </si>
  <si>
    <t>Regents Park Community Primary School</t>
  </si>
  <si>
    <t>AX04Z</t>
  </si>
  <si>
    <t>Shaw Hill Primary School</t>
  </si>
  <si>
    <t>AX055</t>
  </si>
  <si>
    <t>St Anne's Catholic Primary School</t>
  </si>
  <si>
    <t>AX05E</t>
  </si>
  <si>
    <t>St Bernadette's Catholic Primary School</t>
  </si>
  <si>
    <t>AX05J</t>
  </si>
  <si>
    <t>St John &amp; Monica Catholic Primary School</t>
  </si>
  <si>
    <t>AX061</t>
  </si>
  <si>
    <t>St Margaret Mary Catholic Primary School</t>
  </si>
  <si>
    <t>AX069</t>
  </si>
  <si>
    <t>Welsh House Farm Community School and Special Needs Resources Base</t>
  </si>
  <si>
    <t>AX07H</t>
  </si>
  <si>
    <t>Adderley Nursery School</t>
  </si>
  <si>
    <t>AX001</t>
  </si>
  <si>
    <t>Anderton Park Primary School</t>
  </si>
  <si>
    <t>AX006</t>
  </si>
  <si>
    <t>Barford Primary School</t>
  </si>
  <si>
    <t>AX00C</t>
  </si>
  <si>
    <t>Beeches Infant School</t>
  </si>
  <si>
    <t>AX04L</t>
  </si>
  <si>
    <t>Beeches Junior School</t>
  </si>
  <si>
    <t>AX04M</t>
  </si>
  <si>
    <t>Bellfield Infant School (NC)</t>
  </si>
  <si>
    <t>AX00G</t>
  </si>
  <si>
    <t>Bellfield Junior School</t>
  </si>
  <si>
    <t>AX00H</t>
  </si>
  <si>
    <t>Bells Farm Primary School</t>
  </si>
  <si>
    <t>AX00J</t>
  </si>
  <si>
    <t>Blakesley Hall Primary School</t>
  </si>
  <si>
    <t>AX00Q</t>
  </si>
  <si>
    <t>Bloomsbury Nursery School</t>
  </si>
  <si>
    <t>AX00R</t>
  </si>
  <si>
    <t>Bordesley Green East Nursery School</t>
  </si>
  <si>
    <t>AX00U</t>
  </si>
  <si>
    <t>Bournville Village Primary</t>
  </si>
  <si>
    <t>AX00X</t>
  </si>
  <si>
    <t>Braidwood School for the Deaf</t>
  </si>
  <si>
    <t>AX00Y</t>
  </si>
  <si>
    <t>Brearley Nursery School</t>
  </si>
  <si>
    <t>AX00Z</t>
  </si>
  <si>
    <t>Cofton Primary School</t>
  </si>
  <si>
    <t>AX01D</t>
  </si>
  <si>
    <t>Coppice Primary School</t>
  </si>
  <si>
    <t>AX01G</t>
  </si>
  <si>
    <t>Corpus Christi Catholic Primary School</t>
  </si>
  <si>
    <t>AX01H</t>
  </si>
  <si>
    <t>Edith Cadbury Nursery School</t>
  </si>
  <si>
    <t>AX01Q</t>
  </si>
  <si>
    <t>English Martyrs' Catholic Primary School</t>
  </si>
  <si>
    <t>AX01T</t>
  </si>
  <si>
    <t>Featherstone Primary School</t>
  </si>
  <si>
    <t>AX01W</t>
  </si>
  <si>
    <t>Four Oaks Primary School</t>
  </si>
  <si>
    <t>AX020</t>
  </si>
  <si>
    <t>Garretts Green Nursery School</t>
  </si>
  <si>
    <t>AX023</t>
  </si>
  <si>
    <t>Goodway Nursery School</t>
  </si>
  <si>
    <t>AX028</t>
  </si>
  <si>
    <t>Gracelands Nursery School</t>
  </si>
  <si>
    <t>AX029</t>
  </si>
  <si>
    <t>Grendon Primary School</t>
  </si>
  <si>
    <t>AX02C</t>
  </si>
  <si>
    <t>Grove School</t>
  </si>
  <si>
    <t>AX02D</t>
  </si>
  <si>
    <t>Gunter Primary School</t>
  </si>
  <si>
    <t>AX02F</t>
  </si>
  <si>
    <t>Hamilton School</t>
  </si>
  <si>
    <t>AX02K</t>
  </si>
  <si>
    <t>Harborne Primary School</t>
  </si>
  <si>
    <t>AX02L</t>
  </si>
  <si>
    <t>Harper Bell Seventh-Day Adventist School</t>
  </si>
  <si>
    <t>AX09P</t>
  </si>
  <si>
    <t>Highfield Nursery School</t>
  </si>
  <si>
    <t>AX02P</t>
  </si>
  <si>
    <t>Holly Hill Methodist CofE Infant School</t>
  </si>
  <si>
    <t>AX02U</t>
  </si>
  <si>
    <t>Hollyfield Primary School</t>
  </si>
  <si>
    <t>AX02V</t>
  </si>
  <si>
    <t>Holy Family Catholic Primary School</t>
  </si>
  <si>
    <t>AX02Y</t>
  </si>
  <si>
    <t>Jakeman Nursery School</t>
  </si>
  <si>
    <t>AX0A7</t>
  </si>
  <si>
    <t>King David Junior and Infant School</t>
  </si>
  <si>
    <t>AX035</t>
  </si>
  <si>
    <t>Kings Heath Primary School</t>
  </si>
  <si>
    <t>AX037</t>
  </si>
  <si>
    <t>Kingsland Primary School (NC)</t>
  </si>
  <si>
    <t>AX03B</t>
  </si>
  <si>
    <t>Kingsthorne Primary School</t>
  </si>
  <si>
    <t>AX03C</t>
  </si>
  <si>
    <t>Kitwell Primary School</t>
  </si>
  <si>
    <t>AX03D</t>
  </si>
  <si>
    <t>Ladypool Primary School</t>
  </si>
  <si>
    <t>AX03E</t>
  </si>
  <si>
    <t>Langley School</t>
  </si>
  <si>
    <t>AX03G</t>
  </si>
  <si>
    <t>Lillian de Lissa Nursery School</t>
  </si>
  <si>
    <t>AX03J</t>
  </si>
  <si>
    <t>Lindsworth School</t>
  </si>
  <si>
    <t>AX03K</t>
  </si>
  <si>
    <t>Maney Hill Primary School</t>
  </si>
  <si>
    <t>AX03Q</t>
  </si>
  <si>
    <t>Mapledene Primary School</t>
  </si>
  <si>
    <t>AX03R</t>
  </si>
  <si>
    <t>Marsh Hill Nursery School</t>
  </si>
  <si>
    <t>AX03W</t>
  </si>
  <si>
    <t>Moseley Church of England Primary School</t>
  </si>
  <si>
    <t>AX042</t>
  </si>
  <si>
    <t>Nelson Mandela School</t>
  </si>
  <si>
    <t>AX044</t>
  </si>
  <si>
    <t>Nelson Primary School</t>
  </si>
  <si>
    <t>AX043</t>
  </si>
  <si>
    <t>New Hall Primary School</t>
  </si>
  <si>
    <t>AX045</t>
  </si>
  <si>
    <t>New Oscott Primary School</t>
  </si>
  <si>
    <t>AX046</t>
  </si>
  <si>
    <t>Newtown Nursery School</t>
  </si>
  <si>
    <t>AX047</t>
  </si>
  <si>
    <t>Park Hill Primary School</t>
  </si>
  <si>
    <t>AX04J</t>
  </si>
  <si>
    <t>Penns Primary School</t>
  </si>
  <si>
    <t>AX04K</t>
  </si>
  <si>
    <t>Perry Beeches Nursery School</t>
  </si>
  <si>
    <t>AX04N</t>
  </si>
  <si>
    <t>Priestley Smith School</t>
  </si>
  <si>
    <t>AX04Q</t>
  </si>
  <si>
    <t>Raddlebarn Primary School</t>
  </si>
  <si>
    <t>AX04V</t>
  </si>
  <si>
    <t>Redhill Primary School</t>
  </si>
  <si>
    <t>AX04W</t>
  </si>
  <si>
    <t>Rednal Hill Infant School</t>
  </si>
  <si>
    <t>AX04X</t>
  </si>
  <si>
    <t>Rubery Nursery School</t>
  </si>
  <si>
    <t>AX052</t>
  </si>
  <si>
    <t>Selly Oak Nursery School</t>
  </si>
  <si>
    <t>AX053</t>
  </si>
  <si>
    <t>Severne Junior Infant and Nursery School</t>
  </si>
  <si>
    <t>AX054</t>
  </si>
  <si>
    <t>Somerville Primary (NC) School</t>
  </si>
  <si>
    <t>AX059</t>
  </si>
  <si>
    <t>Springfield House Community Special School</t>
  </si>
  <si>
    <t>AX05A</t>
  </si>
  <si>
    <t>St Alban's Catholic Primary School</t>
  </si>
  <si>
    <t>AX05C</t>
  </si>
  <si>
    <t>St Ambrose Barlow Catholic Primary School</t>
  </si>
  <si>
    <t>AX05D</t>
  </si>
  <si>
    <t>St Augustine's Catholic Primary School</t>
  </si>
  <si>
    <t>AX05F</t>
  </si>
  <si>
    <t>St Benedict's Primary School</t>
  </si>
  <si>
    <t>AX05H</t>
  </si>
  <si>
    <t>St Catherine of Siena Catholic Primary School</t>
  </si>
  <si>
    <t>AX05L</t>
  </si>
  <si>
    <t>St Clare's Catholic Primary School</t>
  </si>
  <si>
    <t>AX05N</t>
  </si>
  <si>
    <t>St Cuthbert's Catholic Primary School</t>
  </si>
  <si>
    <t>AX05P</t>
  </si>
  <si>
    <t>St Francis Catholic Primary School</t>
  </si>
  <si>
    <t>AX05V</t>
  </si>
  <si>
    <t>St James Church of England Primary School, Handsworth</t>
  </si>
  <si>
    <t>AX05Z</t>
  </si>
  <si>
    <t>St John Wall Catholic School</t>
  </si>
  <si>
    <t>AX063</t>
  </si>
  <si>
    <t>St Laurence Church Junior School</t>
  </si>
  <si>
    <t>AX068</t>
  </si>
  <si>
    <t>St Martin de Porres Catholic Primary School</t>
  </si>
  <si>
    <t>AX06B</t>
  </si>
  <si>
    <t>St Mary's Church of England Primary School</t>
  </si>
  <si>
    <t>AX06D</t>
  </si>
  <si>
    <t>St Patrick and St Edmund's Catholic Primary School</t>
  </si>
  <si>
    <t>AX06H</t>
  </si>
  <si>
    <t>St Saviour's C of E Primary School</t>
  </si>
  <si>
    <t>AX06N</t>
  </si>
  <si>
    <t>St Teresa's Catholic Primary School</t>
  </si>
  <si>
    <t>AX06P</t>
  </si>
  <si>
    <t>St Thomas Centre Nursery School</t>
  </si>
  <si>
    <t>AX06R</t>
  </si>
  <si>
    <t>St Vincent's Catholic Primary School</t>
  </si>
  <si>
    <t>AX06U</t>
  </si>
  <si>
    <t>Stechford Primary School</t>
  </si>
  <si>
    <t>AX06Y</t>
  </si>
  <si>
    <t>Sundridge Primary School</t>
  </si>
  <si>
    <t>AX072</t>
  </si>
  <si>
    <t>The Dame Ellen Pinsent School</t>
  </si>
  <si>
    <t>AX01M</t>
  </si>
  <si>
    <t>The Meadows Primary School</t>
  </si>
  <si>
    <t>AX03Z</t>
  </si>
  <si>
    <t>The Pines School</t>
  </si>
  <si>
    <t>AX04P</t>
  </si>
  <si>
    <t>Thornton Primary School</t>
  </si>
  <si>
    <t>AX075</t>
  </si>
  <si>
    <t>Ward End Primary School</t>
  </si>
  <si>
    <t>AX07B</t>
  </si>
  <si>
    <t>Washwood Heath Nursery School</t>
  </si>
  <si>
    <t>AX07D</t>
  </si>
  <si>
    <t>Weoley Castle Nursery School</t>
  </si>
  <si>
    <t>AX07J</t>
  </si>
  <si>
    <t>West Heath Nursery School</t>
  </si>
  <si>
    <t>AX07K</t>
  </si>
  <si>
    <t>West Heath Primary School</t>
  </si>
  <si>
    <t>AX07L</t>
  </si>
  <si>
    <t>Woodcock Hill Primary School</t>
  </si>
  <si>
    <t>AX07U</t>
  </si>
  <si>
    <t>Woodthorpe Junior and Infant School</t>
  </si>
  <si>
    <t>AX07W</t>
  </si>
  <si>
    <t>Yardley Wood Community Primary School</t>
  </si>
  <si>
    <t>AX081</t>
  </si>
  <si>
    <t>Yorkmead Junior and Infant School</t>
  </si>
  <si>
    <t>AX083</t>
  </si>
  <si>
    <t>Apr 25</t>
  </si>
  <si>
    <t>May 25</t>
  </si>
  <si>
    <t>Jun 25</t>
  </si>
  <si>
    <t>Jul 25</t>
  </si>
  <si>
    <t>Aug 25</t>
  </si>
  <si>
    <t>Sep 25</t>
  </si>
  <si>
    <t>Oct 25</t>
  </si>
  <si>
    <t>Nov 25</t>
  </si>
  <si>
    <t>Dec 25</t>
  </si>
  <si>
    <t>Jan 26</t>
  </si>
  <si>
    <t>Feb 26</t>
  </si>
  <si>
    <t>Mar 26</t>
  </si>
  <si>
    <t>Cheque Book Schools -2025/26 Timetable for Submission of VAT Returns to BCC</t>
  </si>
  <si>
    <t>Instructions for FCBS VAT Returns 25-26</t>
  </si>
  <si>
    <r>
      <t xml:space="preserve">Please ensure completed claim is emailed to </t>
    </r>
    <r>
      <rPr>
        <b/>
        <sz val="11"/>
        <color theme="1"/>
        <rFont val="Calibri"/>
        <family val="2"/>
        <scheme val="minor"/>
      </rPr>
      <t>schoolsfinance@birmingham.gov.uk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on or before date in column F below.</t>
    </r>
  </si>
  <si>
    <t>schoolsfinance@birmingham.gov.uk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</si>
</sst>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3" formatCode="_-* #,##0.00_-;\-* #,##0.00_-;_-* &quot;-&quot;??_-;_-@_-"/>
    <numFmt numFmtId="164" formatCode="&quot;£&quot;#,##0.00"/>
    <numFmt numFmtId="165" formatCode="0.0%"/>
    <numFmt numFmtId="166" formatCode="#,##0.00\ ;\(#,##0.00\)"/>
  </numFmts>
  <fonts count="2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0"/>
      <name val="Arial"/>
      <family val="2"/>
    </font>
    <font>
      <b/>
      <sz val="12"/>
      <name val="Arial"/>
      <family val="2"/>
    </font>
    <font>
      <b/>
      <u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indexed="14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0"/>
      <color indexed="14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indexed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144">
    <xf numFmtId="0" fontId="0" fillId="0" borderId="0" xfId="0"/>
    <xf numFmtId="17" fontId="0" fillId="0" borderId="0" xfId="0" quotePrefix="1" applyNumberFormat="1"/>
    <xf numFmtId="0" fontId="8" fillId="5" borderId="0" xfId="0" applyFont="1" applyFill="1"/>
    <xf numFmtId="0" fontId="0" fillId="5" borderId="0" xfId="0" applyFill="1"/>
    <xf numFmtId="0" fontId="4" fillId="5" borderId="0" xfId="0" applyFont="1" applyFill="1"/>
    <xf numFmtId="0" fontId="3" fillId="5" borderId="0" xfId="0" applyFont="1" applyFill="1"/>
    <xf numFmtId="0" fontId="3" fillId="5" borderId="0" xfId="3" applyFont="1" applyFill="1"/>
    <xf numFmtId="0" fontId="3" fillId="3" borderId="0" xfId="0" applyFont="1" applyFill="1" applyAlignment="1">
      <alignment horizontal="centerContinuous"/>
    </xf>
    <xf numFmtId="0" fontId="0" fillId="5" borderId="18" xfId="0" applyFill="1" applyBorder="1"/>
    <xf numFmtId="0" fontId="0" fillId="5" borderId="22" xfId="0" applyFill="1" applyBorder="1"/>
    <xf numFmtId="43" fontId="0" fillId="5" borderId="30" xfId="2" applyFont="1" applyFill="1" applyBorder="1"/>
    <xf numFmtId="43" fontId="0" fillId="5" borderId="30" xfId="2" applyFont="1" applyFill="1" applyBorder="1" applyAlignment="1">
      <alignment horizontal="center"/>
    </xf>
    <xf numFmtId="0" fontId="1" fillId="6" borderId="31" xfId="0" applyFont="1" applyFill="1" applyBorder="1" applyAlignment="1" applyProtection="1">
      <alignment horizontal="centerContinuous" vertical="center"/>
      <protection hidden="1"/>
    </xf>
    <xf numFmtId="0" fontId="2" fillId="6" borderId="32" xfId="0" applyFont="1" applyFill="1" applyBorder="1" applyAlignment="1" applyProtection="1">
      <alignment horizontal="centerContinuous"/>
      <protection hidden="1"/>
    </xf>
    <xf numFmtId="0" fontId="2" fillId="6" borderId="33" xfId="0" applyFont="1" applyFill="1" applyBorder="1" applyAlignment="1">
      <alignment horizontal="centerContinuous"/>
    </xf>
    <xf numFmtId="0" fontId="9" fillId="6" borderId="21" xfId="0" applyFont="1" applyFill="1" applyBorder="1" applyAlignment="1" applyProtection="1">
      <alignment horizontal="centerContinuous"/>
      <protection hidden="1"/>
    </xf>
    <xf numFmtId="0" fontId="9" fillId="6" borderId="18" xfId="0" applyFont="1" applyFill="1" applyBorder="1" applyAlignment="1" applyProtection="1">
      <alignment horizontal="centerContinuous"/>
      <protection hidden="1"/>
    </xf>
    <xf numFmtId="0" fontId="9" fillId="6" borderId="23" xfId="0" applyFont="1" applyFill="1" applyBorder="1" applyAlignment="1" applyProtection="1">
      <alignment horizontal="center"/>
      <protection hidden="1"/>
    </xf>
    <xf numFmtId="9" fontId="2" fillId="6" borderId="24" xfId="0" applyNumberFormat="1" applyFont="1" applyFill="1" applyBorder="1" applyAlignment="1" applyProtection="1">
      <alignment horizontal="centerContinuous"/>
      <protection hidden="1"/>
    </xf>
    <xf numFmtId="165" fontId="2" fillId="6" borderId="25" xfId="0" applyNumberFormat="1" applyFont="1" applyFill="1" applyBorder="1" applyAlignment="1" applyProtection="1">
      <alignment horizontal="centerContinuous"/>
      <protection hidden="1"/>
    </xf>
    <xf numFmtId="165" fontId="2" fillId="6" borderId="26" xfId="0" applyNumberFormat="1" applyFont="1" applyFill="1" applyBorder="1" applyAlignment="1" applyProtection="1">
      <alignment horizontal="center"/>
      <protection hidden="1"/>
    </xf>
    <xf numFmtId="0" fontId="1" fillId="7" borderId="31" xfId="0" applyFont="1" applyFill="1" applyBorder="1" applyAlignment="1" applyProtection="1">
      <alignment horizontal="centerContinuous"/>
      <protection hidden="1"/>
    </xf>
    <xf numFmtId="0" fontId="2" fillId="7" borderId="32" xfId="0" applyFont="1" applyFill="1" applyBorder="1" applyAlignment="1" applyProtection="1">
      <alignment horizontal="centerContinuous"/>
      <protection hidden="1"/>
    </xf>
    <xf numFmtId="0" fontId="2" fillId="7" borderId="33" xfId="0" applyFont="1" applyFill="1" applyBorder="1" applyAlignment="1">
      <alignment horizontal="centerContinuous"/>
    </xf>
    <xf numFmtId="0" fontId="9" fillId="7" borderId="21" xfId="0" applyFont="1" applyFill="1" applyBorder="1" applyAlignment="1" applyProtection="1">
      <alignment horizontal="centerContinuous"/>
      <protection hidden="1"/>
    </xf>
    <xf numFmtId="0" fontId="9" fillId="7" borderId="18" xfId="0" applyFont="1" applyFill="1" applyBorder="1" applyAlignment="1" applyProtection="1">
      <alignment horizontal="centerContinuous"/>
      <protection hidden="1"/>
    </xf>
    <xf numFmtId="0" fontId="9" fillId="7" borderId="23" xfId="0" applyFont="1" applyFill="1" applyBorder="1" applyAlignment="1" applyProtection="1">
      <alignment horizontal="center"/>
      <protection hidden="1"/>
    </xf>
    <xf numFmtId="165" fontId="0" fillId="7" borderId="24" xfId="0" applyNumberFormat="1" applyFill="1" applyBorder="1" applyAlignment="1" applyProtection="1">
      <alignment horizontal="centerContinuous"/>
      <protection hidden="1"/>
    </xf>
    <xf numFmtId="165" fontId="0" fillId="7" borderId="25" xfId="0" applyNumberFormat="1" applyFill="1" applyBorder="1" applyAlignment="1" applyProtection="1">
      <alignment horizontal="centerContinuous"/>
      <protection hidden="1"/>
    </xf>
    <xf numFmtId="165" fontId="0" fillId="7" borderId="26" xfId="0" applyNumberFormat="1" applyFill="1" applyBorder="1" applyAlignment="1" applyProtection="1">
      <alignment horizontal="center"/>
      <protection hidden="1"/>
    </xf>
    <xf numFmtId="0" fontId="11" fillId="3" borderId="0" xfId="3" applyFont="1" applyFill="1" applyAlignment="1">
      <alignment horizontal="centerContinuous"/>
    </xf>
    <xf numFmtId="0" fontId="12" fillId="3" borderId="0" xfId="3" applyFont="1" applyFill="1" applyAlignment="1">
      <alignment horizontal="centerContinuous"/>
    </xf>
    <xf numFmtId="0" fontId="13" fillId="5" borderId="0" xfId="3" applyFont="1" applyFill="1" applyAlignment="1">
      <alignment horizontal="center" vertical="center" wrapText="1" readingOrder="1"/>
    </xf>
    <xf numFmtId="0" fontId="14" fillId="5" borderId="0" xfId="3" applyFont="1" applyFill="1" applyAlignment="1">
      <alignment horizontal="center" vertical="center" wrapText="1" readingOrder="1"/>
    </xf>
    <xf numFmtId="0" fontId="15" fillId="5" borderId="0" xfId="3" applyFont="1" applyFill="1" applyAlignment="1">
      <alignment horizontal="center" vertical="center" wrapText="1" readingOrder="1"/>
    </xf>
    <xf numFmtId="14" fontId="15" fillId="5" borderId="0" xfId="3" applyNumberFormat="1" applyFont="1" applyFill="1" applyAlignment="1">
      <alignment horizontal="center" vertical="center" wrapText="1" readingOrder="1"/>
    </xf>
    <xf numFmtId="14" fontId="16" fillId="5" borderId="0" xfId="3" applyNumberFormat="1" applyFont="1" applyFill="1" applyAlignment="1">
      <alignment horizontal="center" vertical="center" wrapText="1" readingOrder="1"/>
    </xf>
    <xf numFmtId="0" fontId="16" fillId="5" borderId="0" xfId="3" applyFont="1" applyFill="1" applyAlignment="1">
      <alignment horizontal="center" vertical="center" wrapText="1" readingOrder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7" fillId="0" borderId="10" xfId="0" applyFont="1" applyBorder="1"/>
    <xf numFmtId="0" fontId="4" fillId="2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10" xfId="0" applyBorder="1"/>
    <xf numFmtId="0" fontId="0" fillId="0" borderId="11" xfId="0" applyBorder="1"/>
    <xf numFmtId="0" fontId="3" fillId="0" borderId="0" xfId="0" applyFont="1"/>
    <xf numFmtId="49" fontId="17" fillId="2" borderId="1" xfId="0" applyNumberFormat="1" applyFont="1" applyFill="1" applyBorder="1" applyAlignment="1" applyProtection="1">
      <alignment horizontal="center"/>
      <protection locked="0"/>
    </xf>
    <xf numFmtId="49" fontId="17" fillId="0" borderId="0" xfId="0" applyNumberFormat="1" applyFont="1" applyProtection="1">
      <protection locked="0"/>
    </xf>
    <xf numFmtId="0" fontId="3" fillId="0" borderId="10" xfId="0" applyFont="1" applyBorder="1"/>
    <xf numFmtId="0" fontId="3" fillId="0" borderId="10" xfId="0" quotePrefix="1" applyFont="1" applyBorder="1"/>
    <xf numFmtId="0" fontId="3" fillId="0" borderId="11" xfId="0" applyFont="1" applyBorder="1"/>
    <xf numFmtId="0" fontId="18" fillId="0" borderId="10" xfId="0" applyFont="1" applyBorder="1"/>
    <xf numFmtId="0" fontId="3" fillId="0" borderId="0" xfId="0" applyFont="1" applyAlignment="1">
      <alignment horizontal="right"/>
    </xf>
    <xf numFmtId="164" fontId="3" fillId="2" borderId="18" xfId="0" applyNumberFormat="1" applyFont="1" applyFill="1" applyBorder="1" applyProtection="1">
      <protection locked="0"/>
    </xf>
    <xf numFmtId="164" fontId="3" fillId="0" borderId="0" xfId="0" applyNumberFormat="1" applyFont="1" applyProtection="1">
      <protection locked="0"/>
    </xf>
    <xf numFmtId="164" fontId="3" fillId="0" borderId="0" xfId="0" applyNumberFormat="1" applyFont="1"/>
    <xf numFmtId="0" fontId="17" fillId="0" borderId="0" xfId="0" applyFont="1"/>
    <xf numFmtId="164" fontId="3" fillId="0" borderId="18" xfId="0" applyNumberFormat="1" applyFont="1" applyBorder="1" applyProtection="1">
      <protection hidden="1"/>
    </xf>
    <xf numFmtId="0" fontId="19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 applyProtection="1">
      <alignment horizontal="center"/>
      <protection hidden="1"/>
    </xf>
    <xf numFmtId="164" fontId="17" fillId="0" borderId="18" xfId="0" applyNumberFormat="1" applyFont="1" applyBorder="1" applyProtection="1">
      <protection hidden="1"/>
    </xf>
    <xf numFmtId="164" fontId="17" fillId="0" borderId="0" xfId="0" applyNumberFormat="1" applyFont="1" applyProtection="1">
      <protection hidden="1"/>
    </xf>
    <xf numFmtId="0" fontId="20" fillId="0" borderId="10" xfId="0" applyFont="1" applyBorder="1"/>
    <xf numFmtId="10" fontId="3" fillId="0" borderId="0" xfId="0" applyNumberFormat="1" applyFont="1"/>
    <xf numFmtId="9" fontId="0" fillId="0" borderId="0" xfId="0" applyNumberFormat="1"/>
    <xf numFmtId="164" fontId="17" fillId="0" borderId="1" xfId="0" applyNumberFormat="1" applyFont="1" applyBorder="1" applyProtection="1">
      <protection hidden="1"/>
    </xf>
    <xf numFmtId="164" fontId="17" fillId="0" borderId="0" xfId="0" applyNumberFormat="1" applyFont="1" applyAlignment="1" applyProtection="1">
      <alignment horizontal="center"/>
      <protection hidden="1"/>
    </xf>
    <xf numFmtId="164" fontId="17" fillId="0" borderId="0" xfId="0" applyNumberFormat="1" applyFont="1" applyAlignment="1">
      <alignment horizontal="center"/>
    </xf>
    <xf numFmtId="0" fontId="3" fillId="0" borderId="2" xfId="0" applyFont="1" applyBorder="1"/>
    <xf numFmtId="164" fontId="17" fillId="0" borderId="2" xfId="0" applyNumberFormat="1" applyFont="1" applyBorder="1" applyAlignment="1">
      <alignment horizontal="center"/>
    </xf>
    <xf numFmtId="0" fontId="0" fillId="0" borderId="3" xfId="0" applyBorder="1"/>
    <xf numFmtId="0" fontId="0" fillId="2" borderId="10" xfId="0" applyFill="1" applyBorder="1" applyProtection="1">
      <protection locked="0"/>
    </xf>
    <xf numFmtId="0" fontId="0" fillId="2" borderId="0" xfId="0" applyFill="1" applyProtection="1">
      <protection locked="0"/>
    </xf>
    <xf numFmtId="0" fontId="3" fillId="2" borderId="0" xfId="0" applyFont="1" applyFill="1" applyProtection="1">
      <protection locked="0"/>
    </xf>
    <xf numFmtId="164" fontId="17" fillId="2" borderId="0" xfId="0" applyNumberFormat="1" applyFont="1" applyFill="1" applyAlignment="1" applyProtection="1">
      <alignment horizontal="center"/>
      <protection locked="0"/>
    </xf>
    <xf numFmtId="8" fontId="3" fillId="2" borderId="0" xfId="0" applyNumberFormat="1" applyFont="1" applyFill="1" applyProtection="1">
      <protection locked="0"/>
    </xf>
    <xf numFmtId="0" fontId="0" fillId="2" borderId="4" xfId="0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164" fontId="3" fillId="2" borderId="0" xfId="0" applyNumberFormat="1" applyFont="1" applyFill="1" applyAlignment="1" applyProtection="1">
      <alignment horizontal="center"/>
      <protection locked="0"/>
    </xf>
    <xf numFmtId="0" fontId="21" fillId="2" borderId="0" xfId="0" applyFont="1" applyFill="1" applyProtection="1">
      <protection locked="0"/>
    </xf>
    <xf numFmtId="164" fontId="21" fillId="2" borderId="0" xfId="0" applyNumberFormat="1" applyFont="1" applyFill="1" applyAlignment="1" applyProtection="1">
      <alignment horizontal="center"/>
      <protection locked="0"/>
    </xf>
    <xf numFmtId="0" fontId="0" fillId="2" borderId="19" xfId="0" applyFill="1" applyBorder="1" applyProtection="1">
      <protection locked="0"/>
    </xf>
    <xf numFmtId="0" fontId="17" fillId="0" borderId="13" xfId="0" applyFont="1" applyBorder="1"/>
    <xf numFmtId="0" fontId="3" fillId="0" borderId="5" xfId="0" applyFont="1" applyBorder="1"/>
    <xf numFmtId="164" fontId="17" fillId="0" borderId="5" xfId="0" applyNumberFormat="1" applyFont="1" applyBorder="1" applyAlignment="1">
      <alignment horizontal="center"/>
    </xf>
    <xf numFmtId="0" fontId="21" fillId="0" borderId="20" xfId="0" applyFont="1" applyBorder="1"/>
    <xf numFmtId="164" fontId="17" fillId="2" borderId="6" xfId="0" applyNumberFormat="1" applyFont="1" applyFill="1" applyBorder="1" applyProtection="1">
      <protection locked="0"/>
    </xf>
    <xf numFmtId="0" fontId="17" fillId="2" borderId="18" xfId="0" applyFont="1" applyFill="1" applyBorder="1" applyAlignment="1" applyProtection="1">
      <alignment horizontal="center"/>
      <protection locked="0"/>
    </xf>
    <xf numFmtId="0" fontId="3" fillId="0" borderId="14" xfId="0" applyFont="1" applyBorder="1"/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Protection="1">
      <protection locked="0"/>
    </xf>
    <xf numFmtId="0" fontId="3" fillId="0" borderId="1" xfId="0" applyFont="1" applyBorder="1"/>
    <xf numFmtId="14" fontId="3" fillId="2" borderId="1" xfId="0" applyNumberFormat="1" applyFont="1" applyFill="1" applyBorder="1" applyAlignment="1" applyProtection="1">
      <alignment horizontal="left"/>
      <protection locked="0"/>
    </xf>
    <xf numFmtId="14" fontId="3" fillId="2" borderId="1" xfId="0" applyNumberFormat="1" applyFont="1" applyFill="1" applyBorder="1" applyProtection="1">
      <protection locked="0"/>
    </xf>
    <xf numFmtId="0" fontId="21" fillId="0" borderId="10" xfId="0" applyFont="1" applyBorder="1"/>
    <xf numFmtId="0" fontId="0" fillId="0" borderId="15" xfId="0" applyBorder="1"/>
    <xf numFmtId="0" fontId="3" fillId="0" borderId="16" xfId="0" applyFont="1" applyBorder="1"/>
    <xf numFmtId="0" fontId="0" fillId="0" borderId="17" xfId="0" applyBorder="1"/>
    <xf numFmtId="0" fontId="21" fillId="0" borderId="12" xfId="0" applyFont="1" applyBorder="1"/>
    <xf numFmtId="0" fontId="21" fillId="0" borderId="5" xfId="0" applyFont="1" applyBorder="1"/>
    <xf numFmtId="166" fontId="0" fillId="2" borderId="18" xfId="0" applyNumberFormat="1" applyFill="1" applyBorder="1" applyAlignment="1" applyProtection="1">
      <alignment horizontal="right"/>
      <protection locked="0"/>
    </xf>
    <xf numFmtId="166" fontId="0" fillId="2" borderId="36" xfId="0" applyNumberFormat="1" applyFill="1" applyBorder="1" applyAlignment="1" applyProtection="1">
      <alignment horizontal="right"/>
      <protection locked="0"/>
    </xf>
    <xf numFmtId="166" fontId="0" fillId="2" borderId="37" xfId="0" applyNumberFormat="1" applyFill="1" applyBorder="1" applyAlignment="1" applyProtection="1">
      <alignment horizontal="right"/>
      <protection locked="0"/>
    </xf>
    <xf numFmtId="166" fontId="0" fillId="2" borderId="30" xfId="0" applyNumberFormat="1" applyFill="1" applyBorder="1" applyAlignment="1" applyProtection="1">
      <alignment horizontal="right"/>
      <protection locked="0"/>
    </xf>
    <xf numFmtId="0" fontId="3" fillId="2" borderId="18" xfId="0" applyFont="1" applyFill="1" applyBorder="1" applyAlignment="1" applyProtection="1">
      <alignment horizontal="right"/>
      <protection locked="0"/>
    </xf>
    <xf numFmtId="166" fontId="17" fillId="2" borderId="18" xfId="0" applyNumberFormat="1" applyFont="1" applyFill="1" applyBorder="1" applyAlignment="1" applyProtection="1">
      <alignment horizontal="center"/>
      <protection locked="0"/>
    </xf>
    <xf numFmtId="166" fontId="17" fillId="10" borderId="34" xfId="0" applyNumberFormat="1" applyFont="1" applyFill="1" applyBorder="1" applyAlignment="1">
      <alignment horizontal="left"/>
    </xf>
    <xf numFmtId="0" fontId="0" fillId="9" borderId="0" xfId="0" applyFill="1"/>
    <xf numFmtId="166" fontId="0" fillId="9" borderId="0" xfId="0" applyNumberFormat="1" applyFill="1"/>
    <xf numFmtId="0" fontId="17" fillId="10" borderId="35" xfId="0" applyFont="1" applyFill="1" applyBorder="1"/>
    <xf numFmtId="0" fontId="17" fillId="9" borderId="0" xfId="0" applyFont="1" applyFill="1"/>
    <xf numFmtId="0" fontId="0" fillId="9" borderId="0" xfId="0" quotePrefix="1" applyFill="1" applyAlignment="1">
      <alignment horizontal="left"/>
    </xf>
    <xf numFmtId="0" fontId="17" fillId="10" borderId="35" xfId="0" applyFont="1" applyFill="1" applyBorder="1" applyAlignment="1">
      <alignment horizontal="center"/>
    </xf>
    <xf numFmtId="0" fontId="18" fillId="9" borderId="0" xfId="0" applyFont="1" applyFill="1"/>
    <xf numFmtId="166" fontId="0" fillId="9" borderId="0" xfId="0" applyNumberFormat="1" applyFill="1" applyAlignment="1">
      <alignment horizontal="right"/>
    </xf>
    <xf numFmtId="0" fontId="17" fillId="9" borderId="18" xfId="0" applyFont="1" applyFill="1" applyBorder="1"/>
    <xf numFmtId="0" fontId="17" fillId="9" borderId="0" xfId="0" applyFont="1" applyFill="1" applyAlignment="1">
      <alignment horizontal="center"/>
    </xf>
    <xf numFmtId="166" fontId="17" fillId="9" borderId="0" xfId="0" applyNumberFormat="1" applyFont="1" applyFill="1" applyAlignment="1">
      <alignment horizontal="center"/>
    </xf>
    <xf numFmtId="0" fontId="22" fillId="9" borderId="0" xfId="0" applyFont="1" applyFill="1"/>
    <xf numFmtId="166" fontId="17" fillId="9" borderId="0" xfId="0" applyNumberFormat="1" applyFont="1" applyFill="1" applyAlignment="1">
      <alignment horizontal="right"/>
    </xf>
    <xf numFmtId="0" fontId="0" fillId="9" borderId="0" xfId="0" applyFill="1" applyAlignment="1">
      <alignment horizontal="right"/>
    </xf>
    <xf numFmtId="0" fontId="0" fillId="9" borderId="0" xfId="0" quotePrefix="1" applyFill="1" applyAlignment="1">
      <alignment horizontal="right"/>
    </xf>
    <xf numFmtId="0" fontId="17" fillId="9" borderId="0" xfId="0" applyFont="1" applyFill="1" applyAlignment="1">
      <alignment wrapText="1"/>
    </xf>
    <xf numFmtId="0" fontId="24" fillId="9" borderId="0" xfId="0" applyFont="1" applyFill="1" applyAlignment="1">
      <alignment wrapText="1"/>
    </xf>
    <xf numFmtId="0" fontId="23" fillId="9" borderId="0" xfId="0" applyFont="1" applyFill="1" applyAlignment="1">
      <alignment horizontal="left" wrapText="1"/>
    </xf>
    <xf numFmtId="0" fontId="26" fillId="9" borderId="0" xfId="0" applyFont="1" applyFill="1" applyAlignment="1">
      <alignment horizontal="left" wrapText="1"/>
    </xf>
    <xf numFmtId="166" fontId="17" fillId="9" borderId="18" xfId="0" applyNumberFormat="1" applyFont="1" applyFill="1" applyBorder="1" applyAlignment="1">
      <alignment horizontal="right"/>
    </xf>
    <xf numFmtId="0" fontId="26" fillId="9" borderId="0" xfId="0" applyFont="1" applyFill="1"/>
    <xf numFmtId="0" fontId="24" fillId="9" borderId="0" xfId="0" applyFont="1" applyFill="1"/>
    <xf numFmtId="0" fontId="27" fillId="0" borderId="0" xfId="0" applyFont="1"/>
    <xf numFmtId="0" fontId="28" fillId="0" borderId="0" xfId="1" applyFont="1" applyAlignment="1"/>
    <xf numFmtId="0" fontId="19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8" borderId="9" xfId="0" applyFont="1" applyFill="1" applyBorder="1" applyAlignment="1" applyProtection="1">
      <alignment horizontal="center" vertical="center" wrapText="1"/>
      <protection hidden="1"/>
    </xf>
    <xf numFmtId="0" fontId="10" fillId="8" borderId="11" xfId="0" applyFont="1" applyFill="1" applyBorder="1" applyAlignment="1" applyProtection="1">
      <alignment horizontal="center" vertical="center" wrapText="1"/>
      <protection hidden="1"/>
    </xf>
    <xf numFmtId="0" fontId="10" fillId="8" borderId="17" xfId="0" applyFont="1" applyFill="1" applyBorder="1" applyAlignment="1" applyProtection="1">
      <alignment horizontal="center" vertical="center" wrapText="1"/>
      <protection hidden="1"/>
    </xf>
    <xf numFmtId="0" fontId="1" fillId="4" borderId="27" xfId="0" applyFont="1" applyFill="1" applyBorder="1" applyAlignment="1">
      <alignment horizontal="center" wrapText="1"/>
    </xf>
    <xf numFmtId="0" fontId="1" fillId="4" borderId="28" xfId="0" applyFont="1" applyFill="1" applyBorder="1" applyAlignment="1">
      <alignment horizontal="center" wrapText="1"/>
    </xf>
    <xf numFmtId="0" fontId="1" fillId="4" borderId="29" xfId="0" applyFont="1" applyFill="1" applyBorder="1" applyAlignment="1">
      <alignment horizontal="center" wrapText="1"/>
    </xf>
  </cellXfs>
  <cellStyles count="4">
    <cellStyle name="Comma" xfId="2" builtinId="3"/>
    <cellStyle name="Hyperlink" xfId="1" builtinId="8"/>
    <cellStyle name="Normal" xfId="0" builtinId="0"/>
    <cellStyle name="Normal 7" xfId="3" xr:uid="{73733135-AAFF-42D2-9BDC-51B7872C35C6}"/>
  </cellStyles>
  <dxfs count="2"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choolsfinance@birmingham.gov.u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73A35-FDBF-4960-B5C2-38D9B0568688}">
  <dimension ref="A1:H33"/>
  <sheetViews>
    <sheetView showGridLines="0" view="pageBreakPreview" zoomScale="80" zoomScaleNormal="100" zoomScaleSheetLayoutView="80" workbookViewId="0">
      <selection activeCell="J22" sqref="J22"/>
    </sheetView>
  </sheetViews>
  <sheetFormatPr defaultColWidth="9.36328125" defaultRowHeight="14.5" x14ac:dyDescent="0.35"/>
  <cols>
    <col min="1" max="1" width="3" style="3" bestFit="1" customWidth="1"/>
    <col min="2" max="2" width="17.453125" style="3" customWidth="1"/>
    <col min="3" max="3" width="15.453125" style="3" bestFit="1" customWidth="1"/>
    <col min="4" max="4" width="14.6328125" style="3" customWidth="1"/>
    <col min="5" max="5" width="18.453125" style="3" customWidth="1"/>
    <col min="6" max="6" width="16.6328125" style="3" customWidth="1"/>
    <col min="7" max="7" width="17.453125" style="3" customWidth="1"/>
    <col min="8" max="8" width="17" style="3" bestFit="1" customWidth="1"/>
    <col min="9" max="16384" width="9.36328125" style="3"/>
  </cols>
  <sheetData>
    <row r="1" spans="1:2" x14ac:dyDescent="0.35">
      <c r="A1" s="2" t="s">
        <v>503</v>
      </c>
    </row>
    <row r="3" spans="1:2" x14ac:dyDescent="0.35">
      <c r="A3" s="3">
        <v>1</v>
      </c>
      <c r="B3" s="4" t="s">
        <v>21</v>
      </c>
    </row>
    <row r="4" spans="1:2" x14ac:dyDescent="0.35">
      <c r="A4" s="3">
        <v>2</v>
      </c>
      <c r="B4" s="3" t="s">
        <v>193</v>
      </c>
    </row>
    <row r="5" spans="1:2" x14ac:dyDescent="0.35">
      <c r="A5" s="3">
        <v>3</v>
      </c>
      <c r="B5" s="3" t="s">
        <v>194</v>
      </c>
    </row>
    <row r="6" spans="1:2" x14ac:dyDescent="0.35">
      <c r="A6" s="3">
        <v>4</v>
      </c>
      <c r="B6" s="3" t="s">
        <v>30</v>
      </c>
    </row>
    <row r="7" spans="1:2" x14ac:dyDescent="0.35">
      <c r="A7" s="3">
        <v>5</v>
      </c>
      <c r="B7" s="3" t="s">
        <v>196</v>
      </c>
    </row>
    <row r="8" spans="1:2" x14ac:dyDescent="0.35">
      <c r="B8" s="3" t="s">
        <v>195</v>
      </c>
    </row>
    <row r="9" spans="1:2" x14ac:dyDescent="0.35">
      <c r="A9" s="3">
        <v>6</v>
      </c>
      <c r="B9" s="3" t="s">
        <v>197</v>
      </c>
    </row>
    <row r="10" spans="1:2" x14ac:dyDescent="0.35">
      <c r="A10" s="3">
        <v>7</v>
      </c>
      <c r="B10" s="3" t="s">
        <v>29</v>
      </c>
    </row>
    <row r="11" spans="1:2" x14ac:dyDescent="0.35">
      <c r="A11" s="3">
        <v>8</v>
      </c>
      <c r="B11" s="3" t="s">
        <v>27</v>
      </c>
    </row>
    <row r="12" spans="1:2" x14ac:dyDescent="0.35">
      <c r="A12" s="3">
        <v>9</v>
      </c>
      <c r="B12" s="3" t="s">
        <v>22</v>
      </c>
    </row>
    <row r="13" spans="1:2" x14ac:dyDescent="0.35">
      <c r="A13" s="3">
        <v>10</v>
      </c>
      <c r="B13" s="3" t="s">
        <v>23</v>
      </c>
    </row>
    <row r="14" spans="1:2" x14ac:dyDescent="0.35">
      <c r="A14" s="3">
        <v>11</v>
      </c>
      <c r="B14" s="3" t="s">
        <v>198</v>
      </c>
    </row>
    <row r="15" spans="1:2" x14ac:dyDescent="0.35">
      <c r="A15" s="3">
        <v>12</v>
      </c>
      <c r="B15" s="3" t="s">
        <v>28</v>
      </c>
    </row>
    <row r="16" spans="1:2" x14ac:dyDescent="0.35">
      <c r="A16" s="3">
        <v>13</v>
      </c>
      <c r="B16" s="3" t="s">
        <v>504</v>
      </c>
    </row>
    <row r="19" spans="2:8" s="5" customFormat="1" ht="18.5" x14ac:dyDescent="0.45">
      <c r="B19" s="30" t="s">
        <v>502</v>
      </c>
      <c r="C19" s="7"/>
      <c r="D19" s="31"/>
      <c r="E19" s="31"/>
      <c r="F19" s="31"/>
      <c r="G19" s="31"/>
      <c r="H19" s="31"/>
    </row>
    <row r="20" spans="2:8" s="5" customFormat="1" x14ac:dyDescent="0.35">
      <c r="B20" s="6"/>
      <c r="C20" s="6"/>
      <c r="D20" s="6"/>
      <c r="E20" s="6"/>
      <c r="F20" s="6"/>
      <c r="G20" s="6"/>
      <c r="H20" s="6"/>
    </row>
    <row r="21" spans="2:8" s="5" customFormat="1" ht="46.5" x14ac:dyDescent="0.35">
      <c r="B21" s="32" t="s">
        <v>34</v>
      </c>
      <c r="C21" s="32" t="s">
        <v>35</v>
      </c>
      <c r="D21" s="32" t="s">
        <v>36</v>
      </c>
      <c r="E21" s="32" t="s">
        <v>37</v>
      </c>
      <c r="F21" s="33" t="s">
        <v>38</v>
      </c>
      <c r="G21" s="32" t="s">
        <v>39</v>
      </c>
      <c r="H21" s="32" t="s">
        <v>40</v>
      </c>
    </row>
    <row r="22" spans="2:8" s="5" customFormat="1" ht="15.5" x14ac:dyDescent="0.35">
      <c r="B22" s="34" t="s">
        <v>41</v>
      </c>
      <c r="C22" s="35">
        <v>45748</v>
      </c>
      <c r="D22" s="35">
        <v>45777</v>
      </c>
      <c r="E22" s="35">
        <v>45779</v>
      </c>
      <c r="F22" s="36">
        <v>45786</v>
      </c>
      <c r="G22" s="35">
        <v>45798</v>
      </c>
      <c r="H22" s="35">
        <v>45806</v>
      </c>
    </row>
    <row r="23" spans="2:8" s="5" customFormat="1" ht="15.5" x14ac:dyDescent="0.35">
      <c r="B23" s="34" t="s">
        <v>42</v>
      </c>
      <c r="C23" s="35">
        <v>45778</v>
      </c>
      <c r="D23" s="35">
        <v>45808</v>
      </c>
      <c r="E23" s="35">
        <v>45811</v>
      </c>
      <c r="F23" s="36">
        <v>45818</v>
      </c>
      <c r="G23" s="35">
        <v>45828</v>
      </c>
      <c r="H23" s="35">
        <v>45835</v>
      </c>
    </row>
    <row r="24" spans="2:8" s="5" customFormat="1" ht="15.5" x14ac:dyDescent="0.35">
      <c r="B24" s="34" t="s">
        <v>43</v>
      </c>
      <c r="C24" s="35">
        <v>45809</v>
      </c>
      <c r="D24" s="35">
        <v>45838</v>
      </c>
      <c r="E24" s="35">
        <v>45841</v>
      </c>
      <c r="F24" s="36">
        <v>45848</v>
      </c>
      <c r="G24" s="35">
        <v>45856</v>
      </c>
      <c r="H24" s="35">
        <v>45866</v>
      </c>
    </row>
    <row r="25" spans="2:8" s="5" customFormat="1" ht="31" x14ac:dyDescent="0.35">
      <c r="B25" s="34" t="s">
        <v>44</v>
      </c>
      <c r="C25" s="35">
        <v>45839</v>
      </c>
      <c r="D25" s="35">
        <v>45869</v>
      </c>
      <c r="E25" s="35">
        <v>45903</v>
      </c>
      <c r="F25" s="36">
        <v>45911</v>
      </c>
      <c r="G25" s="35">
        <v>45919</v>
      </c>
      <c r="H25" s="35">
        <v>45926</v>
      </c>
    </row>
    <row r="26" spans="2:8" s="5" customFormat="1" ht="31" x14ac:dyDescent="0.35">
      <c r="B26" s="34" t="s">
        <v>45</v>
      </c>
      <c r="C26" s="35">
        <v>45870</v>
      </c>
      <c r="D26" s="35">
        <v>45900</v>
      </c>
      <c r="E26" s="35">
        <v>45933</v>
      </c>
      <c r="F26" s="36">
        <v>45940</v>
      </c>
      <c r="G26" s="35">
        <v>45951</v>
      </c>
      <c r="H26" s="35">
        <v>45958</v>
      </c>
    </row>
    <row r="27" spans="2:8" s="5" customFormat="1" ht="31" x14ac:dyDescent="0.35">
      <c r="B27" s="34" t="s">
        <v>46</v>
      </c>
      <c r="C27" s="35">
        <v>45901</v>
      </c>
      <c r="D27" s="35">
        <v>45930</v>
      </c>
      <c r="E27" s="35">
        <v>45965</v>
      </c>
      <c r="F27" s="36">
        <v>45972</v>
      </c>
      <c r="G27" s="35">
        <v>45982</v>
      </c>
      <c r="H27" s="35">
        <v>45989</v>
      </c>
    </row>
    <row r="28" spans="2:8" s="5" customFormat="1" ht="31" x14ac:dyDescent="0.35">
      <c r="B28" s="34" t="s">
        <v>47</v>
      </c>
      <c r="C28" s="35">
        <v>45931</v>
      </c>
      <c r="D28" s="35">
        <v>45961</v>
      </c>
      <c r="E28" s="35">
        <v>45994</v>
      </c>
      <c r="F28" s="36">
        <v>46001</v>
      </c>
      <c r="G28" s="35">
        <v>46010</v>
      </c>
      <c r="H28" s="35">
        <v>46020</v>
      </c>
    </row>
    <row r="29" spans="2:8" s="5" customFormat="1" ht="31" x14ac:dyDescent="0.35">
      <c r="B29" s="34" t="s">
        <v>48</v>
      </c>
      <c r="C29" s="35">
        <v>45962</v>
      </c>
      <c r="D29" s="35">
        <v>45991</v>
      </c>
      <c r="E29" s="35">
        <v>46027</v>
      </c>
      <c r="F29" s="36">
        <v>46034</v>
      </c>
      <c r="G29" s="35">
        <v>45680</v>
      </c>
      <c r="H29" s="35">
        <v>46052</v>
      </c>
    </row>
    <row r="30" spans="2:8" s="5" customFormat="1" ht="31" x14ac:dyDescent="0.35">
      <c r="B30" s="34" t="s">
        <v>49</v>
      </c>
      <c r="C30" s="35">
        <v>45992</v>
      </c>
      <c r="D30" s="35">
        <v>46022</v>
      </c>
      <c r="E30" s="35">
        <v>46056</v>
      </c>
      <c r="F30" s="36">
        <v>46064</v>
      </c>
      <c r="G30" s="35">
        <v>45708</v>
      </c>
      <c r="H30" s="35">
        <v>46080</v>
      </c>
    </row>
    <row r="31" spans="2:8" s="5" customFormat="1" ht="31" x14ac:dyDescent="0.35">
      <c r="B31" s="34" t="s">
        <v>50</v>
      </c>
      <c r="C31" s="35">
        <v>46023</v>
      </c>
      <c r="D31" s="35">
        <v>46053</v>
      </c>
      <c r="E31" s="35">
        <v>46084</v>
      </c>
      <c r="F31" s="36">
        <v>46092</v>
      </c>
      <c r="G31" s="35">
        <v>46101</v>
      </c>
      <c r="H31" s="35">
        <v>46108</v>
      </c>
    </row>
    <row r="32" spans="2:8" s="5" customFormat="1" ht="31" x14ac:dyDescent="0.35">
      <c r="B32" s="34" t="s">
        <v>51</v>
      </c>
      <c r="C32" s="35">
        <v>46054</v>
      </c>
      <c r="D32" s="35">
        <v>46081</v>
      </c>
      <c r="E32" s="34" t="s">
        <v>52</v>
      </c>
      <c r="F32" s="37" t="s">
        <v>52</v>
      </c>
      <c r="G32" s="34" t="s">
        <v>52</v>
      </c>
      <c r="H32" s="34" t="s">
        <v>52</v>
      </c>
    </row>
    <row r="33" spans="1:7" s="5" customFormat="1" x14ac:dyDescent="0.35">
      <c r="A33" s="6"/>
      <c r="B33" s="6"/>
      <c r="C33" s="6"/>
      <c r="D33" s="6"/>
      <c r="E33" s="6"/>
      <c r="F33" s="6"/>
      <c r="G33" s="6"/>
    </row>
  </sheetData>
  <pageMargins left="0.7" right="0.7" top="0.75" bottom="0.75" header="0.3" footer="0.3"/>
  <pageSetup paperSize="9" scale="55" orientation="portrait" r:id="rId1"/>
  <headerFooter>
    <oddFooter>&amp;C_x000D_&amp;1#&amp;"Calibri"&amp;10&amp;K000000 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52"/>
  <sheetViews>
    <sheetView showGridLines="0" tabSelected="1" view="pageBreakPreview" topLeftCell="A4" zoomScale="80" zoomScaleNormal="90" zoomScaleSheetLayoutView="80" workbookViewId="0">
      <selection activeCell="F4" sqref="F4"/>
    </sheetView>
  </sheetViews>
  <sheetFormatPr defaultRowHeight="14.5" x14ac:dyDescent="0.35"/>
  <cols>
    <col min="1" max="1" width="17" customWidth="1"/>
    <col min="2" max="2" width="11.6328125" customWidth="1"/>
    <col min="3" max="3" width="15.36328125" customWidth="1"/>
    <col min="4" max="4" width="17" customWidth="1"/>
    <col min="6" max="6" width="10.36328125" customWidth="1"/>
    <col min="7" max="7" width="22" bestFit="1" customWidth="1"/>
    <col min="8" max="8" width="18.6328125" customWidth="1"/>
    <col min="9" max="9" width="17.6328125" customWidth="1"/>
    <col min="257" max="257" width="11.6328125" customWidth="1"/>
    <col min="258" max="258" width="15.36328125" customWidth="1"/>
    <col min="261" max="261" width="10.36328125" bestFit="1" customWidth="1"/>
    <col min="262" max="262" width="20" customWidth="1"/>
    <col min="263" max="263" width="10.36328125" bestFit="1" customWidth="1"/>
    <col min="513" max="513" width="11.6328125" customWidth="1"/>
    <col min="514" max="514" width="15.36328125" customWidth="1"/>
    <col min="517" max="517" width="10.36328125" bestFit="1" customWidth="1"/>
    <col min="518" max="518" width="20" customWidth="1"/>
    <col min="519" max="519" width="10.36328125" bestFit="1" customWidth="1"/>
    <col min="769" max="769" width="11.6328125" customWidth="1"/>
    <col min="770" max="770" width="15.36328125" customWidth="1"/>
    <col min="773" max="773" width="10.36328125" bestFit="1" customWidth="1"/>
    <col min="774" max="774" width="20" customWidth="1"/>
    <col min="775" max="775" width="10.36328125" bestFit="1" customWidth="1"/>
    <col min="1025" max="1025" width="11.6328125" customWidth="1"/>
    <col min="1026" max="1026" width="15.36328125" customWidth="1"/>
    <col min="1029" max="1029" width="10.36328125" bestFit="1" customWidth="1"/>
    <col min="1030" max="1030" width="20" customWidth="1"/>
    <col min="1031" max="1031" width="10.36328125" bestFit="1" customWidth="1"/>
    <col min="1281" max="1281" width="11.6328125" customWidth="1"/>
    <col min="1282" max="1282" width="15.36328125" customWidth="1"/>
    <col min="1285" max="1285" width="10.36328125" bestFit="1" customWidth="1"/>
    <col min="1286" max="1286" width="20" customWidth="1"/>
    <col min="1287" max="1287" width="10.36328125" bestFit="1" customWidth="1"/>
    <col min="1537" max="1537" width="11.6328125" customWidth="1"/>
    <col min="1538" max="1538" width="15.36328125" customWidth="1"/>
    <col min="1541" max="1541" width="10.36328125" bestFit="1" customWidth="1"/>
    <col min="1542" max="1542" width="20" customWidth="1"/>
    <col min="1543" max="1543" width="10.36328125" bestFit="1" customWidth="1"/>
    <col min="1793" max="1793" width="11.6328125" customWidth="1"/>
    <col min="1794" max="1794" width="15.36328125" customWidth="1"/>
    <col min="1797" max="1797" width="10.36328125" bestFit="1" customWidth="1"/>
    <col min="1798" max="1798" width="20" customWidth="1"/>
    <col min="1799" max="1799" width="10.36328125" bestFit="1" customWidth="1"/>
    <col min="2049" max="2049" width="11.6328125" customWidth="1"/>
    <col min="2050" max="2050" width="15.36328125" customWidth="1"/>
    <col min="2053" max="2053" width="10.36328125" bestFit="1" customWidth="1"/>
    <col min="2054" max="2054" width="20" customWidth="1"/>
    <col min="2055" max="2055" width="10.36328125" bestFit="1" customWidth="1"/>
    <col min="2305" max="2305" width="11.6328125" customWidth="1"/>
    <col min="2306" max="2306" width="15.36328125" customWidth="1"/>
    <col min="2309" max="2309" width="10.36328125" bestFit="1" customWidth="1"/>
    <col min="2310" max="2310" width="20" customWidth="1"/>
    <col min="2311" max="2311" width="10.36328125" bestFit="1" customWidth="1"/>
    <col min="2561" max="2561" width="11.6328125" customWidth="1"/>
    <col min="2562" max="2562" width="15.36328125" customWidth="1"/>
    <col min="2565" max="2565" width="10.36328125" bestFit="1" customWidth="1"/>
    <col min="2566" max="2566" width="20" customWidth="1"/>
    <col min="2567" max="2567" width="10.36328125" bestFit="1" customWidth="1"/>
    <col min="2817" max="2817" width="11.6328125" customWidth="1"/>
    <col min="2818" max="2818" width="15.36328125" customWidth="1"/>
    <col min="2821" max="2821" width="10.36328125" bestFit="1" customWidth="1"/>
    <col min="2822" max="2822" width="20" customWidth="1"/>
    <col min="2823" max="2823" width="10.36328125" bestFit="1" customWidth="1"/>
    <col min="3073" max="3073" width="11.6328125" customWidth="1"/>
    <col min="3074" max="3074" width="15.36328125" customWidth="1"/>
    <col min="3077" max="3077" width="10.36328125" bestFit="1" customWidth="1"/>
    <col min="3078" max="3078" width="20" customWidth="1"/>
    <col min="3079" max="3079" width="10.36328125" bestFit="1" customWidth="1"/>
    <col min="3329" max="3329" width="11.6328125" customWidth="1"/>
    <col min="3330" max="3330" width="15.36328125" customWidth="1"/>
    <col min="3333" max="3333" width="10.36328125" bestFit="1" customWidth="1"/>
    <col min="3334" max="3334" width="20" customWidth="1"/>
    <col min="3335" max="3335" width="10.36328125" bestFit="1" customWidth="1"/>
    <col min="3585" max="3585" width="11.6328125" customWidth="1"/>
    <col min="3586" max="3586" width="15.36328125" customWidth="1"/>
    <col min="3589" max="3589" width="10.36328125" bestFit="1" customWidth="1"/>
    <col min="3590" max="3590" width="20" customWidth="1"/>
    <col min="3591" max="3591" width="10.36328125" bestFit="1" customWidth="1"/>
    <col min="3841" max="3841" width="11.6328125" customWidth="1"/>
    <col min="3842" max="3842" width="15.36328125" customWidth="1"/>
    <col min="3845" max="3845" width="10.36328125" bestFit="1" customWidth="1"/>
    <col min="3846" max="3846" width="20" customWidth="1"/>
    <col min="3847" max="3847" width="10.36328125" bestFit="1" customWidth="1"/>
    <col min="4097" max="4097" width="11.6328125" customWidth="1"/>
    <col min="4098" max="4098" width="15.36328125" customWidth="1"/>
    <col min="4101" max="4101" width="10.36328125" bestFit="1" customWidth="1"/>
    <col min="4102" max="4102" width="20" customWidth="1"/>
    <col min="4103" max="4103" width="10.36328125" bestFit="1" customWidth="1"/>
    <col min="4353" max="4353" width="11.6328125" customWidth="1"/>
    <col min="4354" max="4354" width="15.36328125" customWidth="1"/>
    <col min="4357" max="4357" width="10.36328125" bestFit="1" customWidth="1"/>
    <col min="4358" max="4358" width="20" customWidth="1"/>
    <col min="4359" max="4359" width="10.36328125" bestFit="1" customWidth="1"/>
    <col min="4609" max="4609" width="11.6328125" customWidth="1"/>
    <col min="4610" max="4610" width="15.36328125" customWidth="1"/>
    <col min="4613" max="4613" width="10.36328125" bestFit="1" customWidth="1"/>
    <col min="4614" max="4614" width="20" customWidth="1"/>
    <col min="4615" max="4615" width="10.36328125" bestFit="1" customWidth="1"/>
    <col min="4865" max="4865" width="11.6328125" customWidth="1"/>
    <col min="4866" max="4866" width="15.36328125" customWidth="1"/>
    <col min="4869" max="4869" width="10.36328125" bestFit="1" customWidth="1"/>
    <col min="4870" max="4870" width="20" customWidth="1"/>
    <col min="4871" max="4871" width="10.36328125" bestFit="1" customWidth="1"/>
    <col min="5121" max="5121" width="11.6328125" customWidth="1"/>
    <col min="5122" max="5122" width="15.36328125" customWidth="1"/>
    <col min="5125" max="5125" width="10.36328125" bestFit="1" customWidth="1"/>
    <col min="5126" max="5126" width="20" customWidth="1"/>
    <col min="5127" max="5127" width="10.36328125" bestFit="1" customWidth="1"/>
    <col min="5377" max="5377" width="11.6328125" customWidth="1"/>
    <col min="5378" max="5378" width="15.36328125" customWidth="1"/>
    <col min="5381" max="5381" width="10.36328125" bestFit="1" customWidth="1"/>
    <col min="5382" max="5382" width="20" customWidth="1"/>
    <col min="5383" max="5383" width="10.36328125" bestFit="1" customWidth="1"/>
    <col min="5633" max="5633" width="11.6328125" customWidth="1"/>
    <col min="5634" max="5634" width="15.36328125" customWidth="1"/>
    <col min="5637" max="5637" width="10.36328125" bestFit="1" customWidth="1"/>
    <col min="5638" max="5638" width="20" customWidth="1"/>
    <col min="5639" max="5639" width="10.36328125" bestFit="1" customWidth="1"/>
    <col min="5889" max="5889" width="11.6328125" customWidth="1"/>
    <col min="5890" max="5890" width="15.36328125" customWidth="1"/>
    <col min="5893" max="5893" width="10.36328125" bestFit="1" customWidth="1"/>
    <col min="5894" max="5894" width="20" customWidth="1"/>
    <col min="5895" max="5895" width="10.36328125" bestFit="1" customWidth="1"/>
    <col min="6145" max="6145" width="11.6328125" customWidth="1"/>
    <col min="6146" max="6146" width="15.36328125" customWidth="1"/>
    <col min="6149" max="6149" width="10.36328125" bestFit="1" customWidth="1"/>
    <col min="6150" max="6150" width="20" customWidth="1"/>
    <col min="6151" max="6151" width="10.36328125" bestFit="1" customWidth="1"/>
    <col min="6401" max="6401" width="11.6328125" customWidth="1"/>
    <col min="6402" max="6402" width="15.36328125" customWidth="1"/>
    <col min="6405" max="6405" width="10.36328125" bestFit="1" customWidth="1"/>
    <col min="6406" max="6406" width="20" customWidth="1"/>
    <col min="6407" max="6407" width="10.36328125" bestFit="1" customWidth="1"/>
    <col min="6657" max="6657" width="11.6328125" customWidth="1"/>
    <col min="6658" max="6658" width="15.36328125" customWidth="1"/>
    <col min="6661" max="6661" width="10.36328125" bestFit="1" customWidth="1"/>
    <col min="6662" max="6662" width="20" customWidth="1"/>
    <col min="6663" max="6663" width="10.36328125" bestFit="1" customWidth="1"/>
    <col min="6913" max="6913" width="11.6328125" customWidth="1"/>
    <col min="6914" max="6914" width="15.36328125" customWidth="1"/>
    <col min="6917" max="6917" width="10.36328125" bestFit="1" customWidth="1"/>
    <col min="6918" max="6918" width="20" customWidth="1"/>
    <col min="6919" max="6919" width="10.36328125" bestFit="1" customWidth="1"/>
    <col min="7169" max="7169" width="11.6328125" customWidth="1"/>
    <col min="7170" max="7170" width="15.36328125" customWidth="1"/>
    <col min="7173" max="7173" width="10.36328125" bestFit="1" customWidth="1"/>
    <col min="7174" max="7174" width="20" customWidth="1"/>
    <col min="7175" max="7175" width="10.36328125" bestFit="1" customWidth="1"/>
    <col min="7425" max="7425" width="11.6328125" customWidth="1"/>
    <col min="7426" max="7426" width="15.36328125" customWidth="1"/>
    <col min="7429" max="7429" width="10.36328125" bestFit="1" customWidth="1"/>
    <col min="7430" max="7430" width="20" customWidth="1"/>
    <col min="7431" max="7431" width="10.36328125" bestFit="1" customWidth="1"/>
    <col min="7681" max="7681" width="11.6328125" customWidth="1"/>
    <col min="7682" max="7682" width="15.36328125" customWidth="1"/>
    <col min="7685" max="7685" width="10.36328125" bestFit="1" customWidth="1"/>
    <col min="7686" max="7686" width="20" customWidth="1"/>
    <col min="7687" max="7687" width="10.36328125" bestFit="1" customWidth="1"/>
    <col min="7937" max="7937" width="11.6328125" customWidth="1"/>
    <col min="7938" max="7938" width="15.36328125" customWidth="1"/>
    <col min="7941" max="7941" width="10.36328125" bestFit="1" customWidth="1"/>
    <col min="7942" max="7942" width="20" customWidth="1"/>
    <col min="7943" max="7943" width="10.36328125" bestFit="1" customWidth="1"/>
    <col min="8193" max="8193" width="11.6328125" customWidth="1"/>
    <col min="8194" max="8194" width="15.36328125" customWidth="1"/>
    <col min="8197" max="8197" width="10.36328125" bestFit="1" customWidth="1"/>
    <col min="8198" max="8198" width="20" customWidth="1"/>
    <col min="8199" max="8199" width="10.36328125" bestFit="1" customWidth="1"/>
    <col min="8449" max="8449" width="11.6328125" customWidth="1"/>
    <col min="8450" max="8450" width="15.36328125" customWidth="1"/>
    <col min="8453" max="8453" width="10.36328125" bestFit="1" customWidth="1"/>
    <col min="8454" max="8454" width="20" customWidth="1"/>
    <col min="8455" max="8455" width="10.36328125" bestFit="1" customWidth="1"/>
    <col min="8705" max="8705" width="11.6328125" customWidth="1"/>
    <col min="8706" max="8706" width="15.36328125" customWidth="1"/>
    <col min="8709" max="8709" width="10.36328125" bestFit="1" customWidth="1"/>
    <col min="8710" max="8710" width="20" customWidth="1"/>
    <col min="8711" max="8711" width="10.36328125" bestFit="1" customWidth="1"/>
    <col min="8961" max="8961" width="11.6328125" customWidth="1"/>
    <col min="8962" max="8962" width="15.36328125" customWidth="1"/>
    <col min="8965" max="8965" width="10.36328125" bestFit="1" customWidth="1"/>
    <col min="8966" max="8966" width="20" customWidth="1"/>
    <col min="8967" max="8967" width="10.36328125" bestFit="1" customWidth="1"/>
    <col min="9217" max="9217" width="11.6328125" customWidth="1"/>
    <col min="9218" max="9218" width="15.36328125" customWidth="1"/>
    <col min="9221" max="9221" width="10.36328125" bestFit="1" customWidth="1"/>
    <col min="9222" max="9222" width="20" customWidth="1"/>
    <col min="9223" max="9223" width="10.36328125" bestFit="1" customWidth="1"/>
    <col min="9473" max="9473" width="11.6328125" customWidth="1"/>
    <col min="9474" max="9474" width="15.36328125" customWidth="1"/>
    <col min="9477" max="9477" width="10.36328125" bestFit="1" customWidth="1"/>
    <col min="9478" max="9478" width="20" customWidth="1"/>
    <col min="9479" max="9479" width="10.36328125" bestFit="1" customWidth="1"/>
    <col min="9729" max="9729" width="11.6328125" customWidth="1"/>
    <col min="9730" max="9730" width="15.36328125" customWidth="1"/>
    <col min="9733" max="9733" width="10.36328125" bestFit="1" customWidth="1"/>
    <col min="9734" max="9734" width="20" customWidth="1"/>
    <col min="9735" max="9735" width="10.36328125" bestFit="1" customWidth="1"/>
    <col min="9985" max="9985" width="11.6328125" customWidth="1"/>
    <col min="9986" max="9986" width="15.36328125" customWidth="1"/>
    <col min="9989" max="9989" width="10.36328125" bestFit="1" customWidth="1"/>
    <col min="9990" max="9990" width="20" customWidth="1"/>
    <col min="9991" max="9991" width="10.36328125" bestFit="1" customWidth="1"/>
    <col min="10241" max="10241" width="11.6328125" customWidth="1"/>
    <col min="10242" max="10242" width="15.36328125" customWidth="1"/>
    <col min="10245" max="10245" width="10.36328125" bestFit="1" customWidth="1"/>
    <col min="10246" max="10246" width="20" customWidth="1"/>
    <col min="10247" max="10247" width="10.36328125" bestFit="1" customWidth="1"/>
    <col min="10497" max="10497" width="11.6328125" customWidth="1"/>
    <col min="10498" max="10498" width="15.36328125" customWidth="1"/>
    <col min="10501" max="10501" width="10.36328125" bestFit="1" customWidth="1"/>
    <col min="10502" max="10502" width="20" customWidth="1"/>
    <col min="10503" max="10503" width="10.36328125" bestFit="1" customWidth="1"/>
    <col min="10753" max="10753" width="11.6328125" customWidth="1"/>
    <col min="10754" max="10754" width="15.36328125" customWidth="1"/>
    <col min="10757" max="10757" width="10.36328125" bestFit="1" customWidth="1"/>
    <col min="10758" max="10758" width="20" customWidth="1"/>
    <col min="10759" max="10759" width="10.36328125" bestFit="1" customWidth="1"/>
    <col min="11009" max="11009" width="11.6328125" customWidth="1"/>
    <col min="11010" max="11010" width="15.36328125" customWidth="1"/>
    <col min="11013" max="11013" width="10.36328125" bestFit="1" customWidth="1"/>
    <col min="11014" max="11014" width="20" customWidth="1"/>
    <col min="11015" max="11015" width="10.36328125" bestFit="1" customWidth="1"/>
    <col min="11265" max="11265" width="11.6328125" customWidth="1"/>
    <col min="11266" max="11266" width="15.36328125" customWidth="1"/>
    <col min="11269" max="11269" width="10.36328125" bestFit="1" customWidth="1"/>
    <col min="11270" max="11270" width="20" customWidth="1"/>
    <col min="11271" max="11271" width="10.36328125" bestFit="1" customWidth="1"/>
    <col min="11521" max="11521" width="11.6328125" customWidth="1"/>
    <col min="11522" max="11522" width="15.36328125" customWidth="1"/>
    <col min="11525" max="11525" width="10.36328125" bestFit="1" customWidth="1"/>
    <col min="11526" max="11526" width="20" customWidth="1"/>
    <col min="11527" max="11527" width="10.36328125" bestFit="1" customWidth="1"/>
    <col min="11777" max="11777" width="11.6328125" customWidth="1"/>
    <col min="11778" max="11778" width="15.36328125" customWidth="1"/>
    <col min="11781" max="11781" width="10.36328125" bestFit="1" customWidth="1"/>
    <col min="11782" max="11782" width="20" customWidth="1"/>
    <col min="11783" max="11783" width="10.36328125" bestFit="1" customWidth="1"/>
    <col min="12033" max="12033" width="11.6328125" customWidth="1"/>
    <col min="12034" max="12034" width="15.36328125" customWidth="1"/>
    <col min="12037" max="12037" width="10.36328125" bestFit="1" customWidth="1"/>
    <col min="12038" max="12038" width="20" customWidth="1"/>
    <col min="12039" max="12039" width="10.36328125" bestFit="1" customWidth="1"/>
    <col min="12289" max="12289" width="11.6328125" customWidth="1"/>
    <col min="12290" max="12290" width="15.36328125" customWidth="1"/>
    <col min="12293" max="12293" width="10.36328125" bestFit="1" customWidth="1"/>
    <col min="12294" max="12294" width="20" customWidth="1"/>
    <col min="12295" max="12295" width="10.36328125" bestFit="1" customWidth="1"/>
    <col min="12545" max="12545" width="11.6328125" customWidth="1"/>
    <col min="12546" max="12546" width="15.36328125" customWidth="1"/>
    <col min="12549" max="12549" width="10.36328125" bestFit="1" customWidth="1"/>
    <col min="12550" max="12550" width="20" customWidth="1"/>
    <col min="12551" max="12551" width="10.36328125" bestFit="1" customWidth="1"/>
    <col min="12801" max="12801" width="11.6328125" customWidth="1"/>
    <col min="12802" max="12802" width="15.36328125" customWidth="1"/>
    <col min="12805" max="12805" width="10.36328125" bestFit="1" customWidth="1"/>
    <col min="12806" max="12806" width="20" customWidth="1"/>
    <col min="12807" max="12807" width="10.36328125" bestFit="1" customWidth="1"/>
    <col min="13057" max="13057" width="11.6328125" customWidth="1"/>
    <col min="13058" max="13058" width="15.36328125" customWidth="1"/>
    <col min="13061" max="13061" width="10.36328125" bestFit="1" customWidth="1"/>
    <col min="13062" max="13062" width="20" customWidth="1"/>
    <col min="13063" max="13063" width="10.36328125" bestFit="1" customWidth="1"/>
    <col min="13313" max="13313" width="11.6328125" customWidth="1"/>
    <col min="13314" max="13314" width="15.36328125" customWidth="1"/>
    <col min="13317" max="13317" width="10.36328125" bestFit="1" customWidth="1"/>
    <col min="13318" max="13318" width="20" customWidth="1"/>
    <col min="13319" max="13319" width="10.36328125" bestFit="1" customWidth="1"/>
    <col min="13569" max="13569" width="11.6328125" customWidth="1"/>
    <col min="13570" max="13570" width="15.36328125" customWidth="1"/>
    <col min="13573" max="13573" width="10.36328125" bestFit="1" customWidth="1"/>
    <col min="13574" max="13574" width="20" customWidth="1"/>
    <col min="13575" max="13575" width="10.36328125" bestFit="1" customWidth="1"/>
    <col min="13825" max="13825" width="11.6328125" customWidth="1"/>
    <col min="13826" max="13826" width="15.36328125" customWidth="1"/>
    <col min="13829" max="13829" width="10.36328125" bestFit="1" customWidth="1"/>
    <col min="13830" max="13830" width="20" customWidth="1"/>
    <col min="13831" max="13831" width="10.36328125" bestFit="1" customWidth="1"/>
    <col min="14081" max="14081" width="11.6328125" customWidth="1"/>
    <col min="14082" max="14082" width="15.36328125" customWidth="1"/>
    <col min="14085" max="14085" width="10.36328125" bestFit="1" customWidth="1"/>
    <col min="14086" max="14086" width="20" customWidth="1"/>
    <col min="14087" max="14087" width="10.36328125" bestFit="1" customWidth="1"/>
    <col min="14337" max="14337" width="11.6328125" customWidth="1"/>
    <col min="14338" max="14338" width="15.36328125" customWidth="1"/>
    <col min="14341" max="14341" width="10.36328125" bestFit="1" customWidth="1"/>
    <col min="14342" max="14342" width="20" customWidth="1"/>
    <col min="14343" max="14343" width="10.36328125" bestFit="1" customWidth="1"/>
    <col min="14593" max="14593" width="11.6328125" customWidth="1"/>
    <col min="14594" max="14594" width="15.36328125" customWidth="1"/>
    <col min="14597" max="14597" width="10.36328125" bestFit="1" customWidth="1"/>
    <col min="14598" max="14598" width="20" customWidth="1"/>
    <col min="14599" max="14599" width="10.36328125" bestFit="1" customWidth="1"/>
    <col min="14849" max="14849" width="11.6328125" customWidth="1"/>
    <col min="14850" max="14850" width="15.36328125" customWidth="1"/>
    <col min="14853" max="14853" width="10.36328125" bestFit="1" customWidth="1"/>
    <col min="14854" max="14854" width="20" customWidth="1"/>
    <col min="14855" max="14855" width="10.36328125" bestFit="1" customWidth="1"/>
    <col min="15105" max="15105" width="11.6328125" customWidth="1"/>
    <col min="15106" max="15106" width="15.36328125" customWidth="1"/>
    <col min="15109" max="15109" width="10.36328125" bestFit="1" customWidth="1"/>
    <col min="15110" max="15110" width="20" customWidth="1"/>
    <col min="15111" max="15111" width="10.36328125" bestFit="1" customWidth="1"/>
    <col min="15361" max="15361" width="11.6328125" customWidth="1"/>
    <col min="15362" max="15362" width="15.36328125" customWidth="1"/>
    <col min="15365" max="15365" width="10.36328125" bestFit="1" customWidth="1"/>
    <col min="15366" max="15366" width="20" customWidth="1"/>
    <col min="15367" max="15367" width="10.36328125" bestFit="1" customWidth="1"/>
    <col min="15617" max="15617" width="11.6328125" customWidth="1"/>
    <col min="15618" max="15618" width="15.36328125" customWidth="1"/>
    <col min="15621" max="15621" width="10.36328125" bestFit="1" customWidth="1"/>
    <col min="15622" max="15622" width="20" customWidth="1"/>
    <col min="15623" max="15623" width="10.36328125" bestFit="1" customWidth="1"/>
    <col min="15873" max="15873" width="11.6328125" customWidth="1"/>
    <col min="15874" max="15874" width="15.36328125" customWidth="1"/>
    <col min="15877" max="15877" width="10.36328125" bestFit="1" customWidth="1"/>
    <col min="15878" max="15878" width="20" customWidth="1"/>
    <col min="15879" max="15879" width="10.36328125" bestFit="1" customWidth="1"/>
    <col min="16129" max="16129" width="11.6328125" customWidth="1"/>
    <col min="16130" max="16130" width="15.36328125" customWidth="1"/>
    <col min="16133" max="16133" width="10.36328125" bestFit="1" customWidth="1"/>
    <col min="16134" max="16134" width="20" customWidth="1"/>
    <col min="16135" max="16135" width="10.36328125" bestFit="1" customWidth="1"/>
  </cols>
  <sheetData>
    <row r="1" spans="1:11" x14ac:dyDescent="0.35">
      <c r="A1" s="38"/>
      <c r="B1" s="39"/>
      <c r="C1" s="39"/>
      <c r="D1" s="39"/>
      <c r="E1" s="39"/>
      <c r="F1" s="39"/>
      <c r="G1" s="39"/>
      <c r="H1" s="39"/>
      <c r="I1" s="40"/>
    </row>
    <row r="2" spans="1:11" x14ac:dyDescent="0.35">
      <c r="A2" s="41" t="s">
        <v>20</v>
      </c>
      <c r="B2" s="42" t="s">
        <v>179</v>
      </c>
      <c r="C2" s="42"/>
      <c r="D2" s="42"/>
      <c r="E2" s="43"/>
      <c r="G2" s="44" t="s">
        <v>181</v>
      </c>
      <c r="H2" s="45" t="str">
        <f>VLOOKUP(B2,Lookup!A:C,2,FALSE)</f>
        <v>-</v>
      </c>
    </row>
    <row r="3" spans="1:11" x14ac:dyDescent="0.35">
      <c r="A3" s="46"/>
      <c r="G3" s="44" t="s">
        <v>54</v>
      </c>
      <c r="H3" t="str">
        <f>VLOOKUP(B2,Lookup!A:C,3,FALSE)</f>
        <v>-</v>
      </c>
    </row>
    <row r="4" spans="1:11" x14ac:dyDescent="0.35">
      <c r="A4" s="46"/>
      <c r="I4" s="47"/>
    </row>
    <row r="5" spans="1:11" x14ac:dyDescent="0.35">
      <c r="A5" s="41" t="s">
        <v>192</v>
      </c>
      <c r="B5" s="48"/>
      <c r="C5" s="48"/>
      <c r="D5" s="48"/>
      <c r="E5" s="48"/>
      <c r="G5" s="49" t="s">
        <v>180</v>
      </c>
      <c r="H5" s="50"/>
      <c r="I5" s="48"/>
    </row>
    <row r="6" spans="1:11" x14ac:dyDescent="0.35">
      <c r="A6" s="51"/>
      <c r="B6" s="48"/>
      <c r="C6" s="48"/>
      <c r="D6" s="48"/>
      <c r="E6" s="48"/>
      <c r="F6" s="48"/>
      <c r="G6" s="48"/>
      <c r="H6" s="48"/>
      <c r="I6" s="47"/>
    </row>
    <row r="7" spans="1:11" x14ac:dyDescent="0.35">
      <c r="A7" s="51" t="s">
        <v>0</v>
      </c>
      <c r="B7" s="48"/>
      <c r="C7" s="48"/>
      <c r="D7" s="48"/>
      <c r="E7" s="48"/>
      <c r="F7" s="48"/>
      <c r="G7" s="48"/>
      <c r="H7" s="48"/>
      <c r="I7" s="47"/>
    </row>
    <row r="8" spans="1:11" x14ac:dyDescent="0.35">
      <c r="A8" s="52" t="s">
        <v>26</v>
      </c>
      <c r="B8" s="48"/>
      <c r="C8" s="48"/>
      <c r="D8" s="48"/>
      <c r="E8" s="48"/>
      <c r="F8" s="48"/>
      <c r="G8" s="48"/>
      <c r="H8" s="48"/>
      <c r="I8" s="47"/>
    </row>
    <row r="9" spans="1:11" x14ac:dyDescent="0.35">
      <c r="A9" s="51" t="s">
        <v>217</v>
      </c>
      <c r="C9" s="48"/>
      <c r="D9" s="48"/>
      <c r="E9" s="48"/>
      <c r="F9" s="48"/>
      <c r="G9" s="48"/>
      <c r="H9" s="134" t="s">
        <v>505</v>
      </c>
      <c r="I9" s="53"/>
    </row>
    <row r="10" spans="1:11" x14ac:dyDescent="0.35">
      <c r="A10" s="51"/>
      <c r="B10" s="48"/>
      <c r="C10" s="48"/>
      <c r="D10" s="48"/>
      <c r="E10" s="48"/>
      <c r="F10" s="48"/>
      <c r="G10" s="48"/>
      <c r="H10" s="48"/>
      <c r="I10" s="47"/>
    </row>
    <row r="11" spans="1:11" x14ac:dyDescent="0.35">
      <c r="A11" s="54" t="s">
        <v>1</v>
      </c>
      <c r="B11" s="48"/>
      <c r="C11" s="48"/>
      <c r="D11" s="136" t="s">
        <v>2</v>
      </c>
      <c r="E11" s="137"/>
      <c r="F11" s="48"/>
      <c r="G11" s="48"/>
      <c r="H11" s="48"/>
      <c r="I11" s="47"/>
    </row>
    <row r="12" spans="1:11" x14ac:dyDescent="0.35">
      <c r="A12" s="51"/>
      <c r="B12" s="48"/>
      <c r="C12" s="48"/>
      <c r="D12" s="48"/>
      <c r="E12" s="48"/>
      <c r="F12" s="48"/>
      <c r="G12" s="48"/>
      <c r="H12" s="48"/>
      <c r="I12" s="47"/>
    </row>
    <row r="13" spans="1:11" x14ac:dyDescent="0.35">
      <c r="A13" s="51" t="s">
        <v>9</v>
      </c>
      <c r="B13" s="48"/>
      <c r="C13" s="55"/>
      <c r="D13" s="56"/>
      <c r="E13" s="57"/>
      <c r="F13" s="48"/>
      <c r="G13" s="48"/>
      <c r="H13" s="48"/>
      <c r="I13" s="47"/>
    </row>
    <row r="14" spans="1:11" x14ac:dyDescent="0.35">
      <c r="A14" s="51"/>
      <c r="B14" s="48"/>
      <c r="C14" s="55"/>
      <c r="D14" s="58"/>
      <c r="E14" s="58"/>
      <c r="F14" s="48"/>
      <c r="G14" s="48"/>
      <c r="H14" s="48"/>
      <c r="I14" s="47"/>
    </row>
    <row r="15" spans="1:11" x14ac:dyDescent="0.35">
      <c r="A15" s="51" t="s">
        <v>3</v>
      </c>
      <c r="B15" s="48"/>
      <c r="C15" s="55"/>
      <c r="D15" s="56"/>
      <c r="E15" s="57"/>
      <c r="F15" s="48"/>
      <c r="G15" s="59" t="s">
        <v>4</v>
      </c>
      <c r="H15" s="60">
        <f>ROUND((+D15*0.05),2)</f>
        <v>0</v>
      </c>
      <c r="I15" s="47"/>
      <c r="J15" s="135"/>
      <c r="K15" s="135"/>
    </row>
    <row r="16" spans="1:11" x14ac:dyDescent="0.35">
      <c r="A16" s="51"/>
      <c r="B16" s="48"/>
      <c r="C16" s="55"/>
      <c r="D16" s="58"/>
      <c r="E16" s="58"/>
      <c r="F16" s="48"/>
      <c r="G16" s="59"/>
      <c r="H16" s="48"/>
      <c r="I16" s="47"/>
    </row>
    <row r="17" spans="1:11" x14ac:dyDescent="0.35">
      <c r="A17" s="51" t="s">
        <v>5</v>
      </c>
      <c r="B17" s="48"/>
      <c r="C17" s="55"/>
      <c r="D17" s="56"/>
      <c r="E17" s="57"/>
      <c r="F17" s="48"/>
      <c r="G17" s="59" t="s">
        <v>4</v>
      </c>
      <c r="H17" s="60">
        <f>ROUND((+D17*0.2),2)</f>
        <v>0</v>
      </c>
      <c r="I17" s="47"/>
      <c r="J17" s="135"/>
      <c r="K17" s="135"/>
    </row>
    <row r="18" spans="1:11" x14ac:dyDescent="0.35">
      <c r="A18" s="51"/>
      <c r="B18" s="48"/>
      <c r="C18" s="55"/>
      <c r="D18" s="62"/>
      <c r="E18" s="62"/>
      <c r="F18" s="48"/>
      <c r="G18" s="48"/>
      <c r="H18" s="63"/>
      <c r="I18" s="47"/>
      <c r="J18" s="61"/>
      <c r="K18" s="61"/>
    </row>
    <row r="19" spans="1:11" x14ac:dyDescent="0.35">
      <c r="A19" s="41" t="s">
        <v>6</v>
      </c>
      <c r="B19" s="48"/>
      <c r="C19" s="55"/>
      <c r="D19" s="64">
        <f>SUM(D13:E17)</f>
        <v>0</v>
      </c>
      <c r="E19" s="65"/>
      <c r="F19" s="48"/>
      <c r="G19" s="59" t="s">
        <v>7</v>
      </c>
      <c r="H19" s="64">
        <f>ROUND(SUM(H15:H17),2)</f>
        <v>0</v>
      </c>
      <c r="I19" s="47"/>
    </row>
    <row r="20" spans="1:11" x14ac:dyDescent="0.35">
      <c r="A20" s="51"/>
      <c r="B20" s="48"/>
      <c r="C20" s="48"/>
      <c r="D20" s="48"/>
      <c r="E20" s="48"/>
      <c r="F20" s="48"/>
      <c r="G20" s="48"/>
      <c r="H20" s="48"/>
      <c r="I20" s="47"/>
    </row>
    <row r="21" spans="1:11" x14ac:dyDescent="0.35">
      <c r="A21" s="51"/>
      <c r="B21" s="48"/>
      <c r="C21" s="48"/>
      <c r="D21" s="48"/>
      <c r="E21" s="48"/>
      <c r="F21" s="48"/>
      <c r="G21" s="48"/>
      <c r="H21" s="48"/>
      <c r="I21" s="47"/>
    </row>
    <row r="22" spans="1:11" x14ac:dyDescent="0.35">
      <c r="A22" s="54" t="s">
        <v>8</v>
      </c>
      <c r="B22" s="48"/>
      <c r="C22" s="48"/>
      <c r="D22" s="48"/>
      <c r="E22" s="48"/>
      <c r="F22" s="48"/>
      <c r="G22" s="48"/>
      <c r="H22" s="48"/>
      <c r="I22" s="47"/>
    </row>
    <row r="23" spans="1:11" x14ac:dyDescent="0.35">
      <c r="A23" s="66"/>
      <c r="B23" s="48"/>
      <c r="C23" s="48"/>
      <c r="D23" s="48"/>
      <c r="E23" s="48"/>
      <c r="F23" s="48"/>
      <c r="G23" s="48"/>
      <c r="H23" s="48"/>
      <c r="I23" s="47"/>
    </row>
    <row r="24" spans="1:11" x14ac:dyDescent="0.35">
      <c r="A24" s="51" t="s">
        <v>9</v>
      </c>
      <c r="B24" s="48"/>
      <c r="C24" s="48"/>
      <c r="D24" s="56"/>
      <c r="E24" s="57"/>
      <c r="F24" s="48"/>
      <c r="G24" s="48"/>
      <c r="H24" s="48"/>
      <c r="I24" s="47"/>
    </row>
    <row r="25" spans="1:11" x14ac:dyDescent="0.35">
      <c r="A25" s="51"/>
      <c r="B25" s="48"/>
      <c r="C25" s="48"/>
      <c r="D25" s="57"/>
      <c r="E25" s="57"/>
      <c r="F25" s="48"/>
      <c r="G25" s="48"/>
      <c r="H25" s="48"/>
      <c r="I25" s="47"/>
    </row>
    <row r="26" spans="1:11" x14ac:dyDescent="0.35">
      <c r="A26" s="51" t="s">
        <v>191</v>
      </c>
      <c r="B26" s="48"/>
      <c r="C26" s="48"/>
      <c r="D26" s="56"/>
      <c r="E26" s="57"/>
      <c r="F26" s="48"/>
      <c r="G26" s="59" t="s">
        <v>10</v>
      </c>
      <c r="H26" s="60">
        <f>ROUND((D26*0.05),2)</f>
        <v>0</v>
      </c>
      <c r="I26" s="47"/>
    </row>
    <row r="27" spans="1:11" x14ac:dyDescent="0.35">
      <c r="A27" s="51"/>
      <c r="B27" s="48"/>
      <c r="C27" s="48"/>
      <c r="D27" s="58"/>
      <c r="E27" s="58"/>
      <c r="F27" s="48"/>
      <c r="G27" s="48"/>
      <c r="H27" s="48"/>
      <c r="I27" s="47"/>
    </row>
    <row r="28" spans="1:11" x14ac:dyDescent="0.35">
      <c r="A28" s="51" t="s">
        <v>5</v>
      </c>
      <c r="B28" s="48"/>
      <c r="C28" s="67"/>
      <c r="D28" s="56"/>
      <c r="E28" s="57"/>
      <c r="F28" s="48"/>
      <c r="G28" s="59" t="s">
        <v>10</v>
      </c>
      <c r="H28" s="60">
        <f>ROUND((D28*0.2),2)</f>
        <v>0</v>
      </c>
      <c r="I28" s="47"/>
    </row>
    <row r="29" spans="1:11" x14ac:dyDescent="0.35">
      <c r="A29" s="51"/>
      <c r="B29" s="48"/>
      <c r="C29" s="68"/>
      <c r="D29" s="48"/>
      <c r="E29" s="48"/>
      <c r="F29" s="48"/>
      <c r="G29" s="48"/>
      <c r="H29" s="48"/>
      <c r="I29" s="47"/>
    </row>
    <row r="30" spans="1:11" x14ac:dyDescent="0.35">
      <c r="A30" s="41" t="s">
        <v>11</v>
      </c>
      <c r="B30" s="48"/>
      <c r="C30" s="48"/>
      <c r="D30" s="69">
        <f>SUM(D24:E29)</f>
        <v>0</v>
      </c>
      <c r="E30" s="65"/>
      <c r="F30" s="48"/>
      <c r="G30" s="59" t="s">
        <v>12</v>
      </c>
      <c r="H30" s="64">
        <f>ROUND(SUM(H26:H28),2)</f>
        <v>0</v>
      </c>
      <c r="I30" s="47"/>
    </row>
    <row r="31" spans="1:11" x14ac:dyDescent="0.35">
      <c r="A31" s="41"/>
      <c r="B31" s="48"/>
      <c r="C31" s="48"/>
      <c r="D31" s="70"/>
      <c r="E31" s="70"/>
      <c r="F31" s="48"/>
      <c r="G31" s="59"/>
      <c r="H31" s="70"/>
      <c r="I31" s="47"/>
    </row>
    <row r="32" spans="1:11" x14ac:dyDescent="0.35">
      <c r="A32" s="41" t="s">
        <v>24</v>
      </c>
      <c r="B32" s="48"/>
      <c r="C32" s="48"/>
      <c r="D32" s="70"/>
      <c r="E32" s="70"/>
      <c r="F32" s="48"/>
      <c r="G32" s="59"/>
      <c r="H32" s="64">
        <f>ROUND((H19-H30),2)</f>
        <v>0</v>
      </c>
      <c r="I32" s="47"/>
    </row>
    <row r="33" spans="1:9" ht="15" thickBot="1" x14ac:dyDescent="0.4">
      <c r="A33" s="41"/>
      <c r="B33" s="48"/>
      <c r="C33" s="48"/>
      <c r="D33" s="71"/>
      <c r="E33" s="71"/>
      <c r="F33" s="48"/>
      <c r="G33" s="48"/>
      <c r="H33" s="48"/>
      <c r="I33" s="47"/>
    </row>
    <row r="34" spans="1:9" ht="15" thickTop="1" x14ac:dyDescent="0.35">
      <c r="A34" s="102" t="s">
        <v>13</v>
      </c>
      <c r="B34" s="72"/>
      <c r="C34" s="72"/>
      <c r="D34" s="73"/>
      <c r="E34" s="73"/>
      <c r="F34" s="72"/>
      <c r="G34" s="72"/>
      <c r="H34" s="74"/>
      <c r="I34" s="47"/>
    </row>
    <row r="35" spans="1:9" x14ac:dyDescent="0.35">
      <c r="A35" s="75"/>
      <c r="B35" s="76"/>
      <c r="C35" s="77"/>
      <c r="D35" s="78"/>
      <c r="E35" s="78"/>
      <c r="F35" s="77"/>
      <c r="G35" s="79"/>
      <c r="H35" s="80"/>
      <c r="I35" s="47"/>
    </row>
    <row r="36" spans="1:9" x14ac:dyDescent="0.35">
      <c r="A36" s="81"/>
      <c r="B36" s="77"/>
      <c r="C36" s="76"/>
      <c r="D36" s="77"/>
      <c r="E36" s="82"/>
      <c r="F36" s="76"/>
      <c r="G36" s="77"/>
      <c r="H36" s="80"/>
      <c r="I36" s="47"/>
    </row>
    <row r="37" spans="1:9" x14ac:dyDescent="0.35">
      <c r="A37" s="81"/>
      <c r="B37" s="77"/>
      <c r="C37" s="76"/>
      <c r="D37" s="82"/>
      <c r="E37" s="82"/>
      <c r="F37" s="77"/>
      <c r="G37" s="77"/>
      <c r="H37" s="80"/>
      <c r="I37" s="47"/>
    </row>
    <row r="38" spans="1:9" x14ac:dyDescent="0.35">
      <c r="A38" s="81"/>
      <c r="B38" s="83"/>
      <c r="C38" s="83"/>
      <c r="D38" s="84"/>
      <c r="E38" s="82"/>
      <c r="F38" s="77"/>
      <c r="G38" s="77"/>
      <c r="H38" s="85"/>
      <c r="I38" s="47"/>
    </row>
    <row r="39" spans="1:9" ht="15" thickBot="1" x14ac:dyDescent="0.4">
      <c r="A39" s="86"/>
      <c r="B39" s="87"/>
      <c r="C39" s="87"/>
      <c r="D39" s="88"/>
      <c r="E39" s="88"/>
      <c r="F39" s="103" t="s">
        <v>17</v>
      </c>
      <c r="G39" s="89"/>
      <c r="H39" s="90"/>
    </row>
    <row r="40" spans="1:9" ht="15" thickTop="1" x14ac:dyDescent="0.35">
      <c r="A40" s="51"/>
      <c r="B40" s="48"/>
      <c r="C40" s="48"/>
      <c r="D40" s="48"/>
      <c r="E40" s="48"/>
      <c r="F40" s="48"/>
      <c r="G40" s="48"/>
      <c r="H40" s="48"/>
      <c r="I40" s="47"/>
    </row>
    <row r="41" spans="1:9" x14ac:dyDescent="0.35">
      <c r="A41" s="51"/>
      <c r="B41" s="48"/>
      <c r="C41" s="48"/>
      <c r="D41" s="48"/>
      <c r="E41" s="48"/>
      <c r="F41" s="48"/>
      <c r="G41" s="48"/>
      <c r="H41" s="48"/>
      <c r="I41" s="47"/>
    </row>
    <row r="42" spans="1:9" x14ac:dyDescent="0.35">
      <c r="A42" s="51"/>
      <c r="B42" s="48"/>
      <c r="C42" s="48"/>
      <c r="D42" s="48"/>
      <c r="E42" s="48"/>
      <c r="G42" s="59" t="s">
        <v>25</v>
      </c>
      <c r="H42" s="64">
        <f>H39+H32</f>
        <v>0</v>
      </c>
      <c r="I42" s="47"/>
    </row>
    <row r="43" spans="1:9" x14ac:dyDescent="0.35">
      <c r="A43" s="51"/>
      <c r="B43" s="48"/>
      <c r="C43" s="48"/>
      <c r="D43" s="48"/>
      <c r="E43" s="48"/>
      <c r="F43" s="48"/>
      <c r="G43" s="48"/>
      <c r="H43" s="48"/>
      <c r="I43" s="47"/>
    </row>
    <row r="44" spans="1:9" x14ac:dyDescent="0.35">
      <c r="A44" s="51" t="s">
        <v>216</v>
      </c>
      <c r="C44" s="48"/>
      <c r="D44" s="91"/>
      <c r="E44" s="48" t="s">
        <v>14</v>
      </c>
      <c r="F44" s="48"/>
      <c r="G44" s="48"/>
      <c r="H44" s="48"/>
      <c r="I44" s="47"/>
    </row>
    <row r="45" spans="1:9" x14ac:dyDescent="0.35">
      <c r="A45" s="51"/>
      <c r="C45" s="48"/>
      <c r="D45" s="48"/>
      <c r="E45" s="48"/>
      <c r="F45" s="48"/>
      <c r="G45" s="48"/>
      <c r="H45" s="48"/>
      <c r="I45" s="47"/>
    </row>
    <row r="46" spans="1:9" ht="25.5" customHeight="1" x14ac:dyDescent="0.35">
      <c r="A46" s="92" t="s">
        <v>19</v>
      </c>
      <c r="B46" s="93"/>
      <c r="C46" s="94"/>
      <c r="D46" s="48"/>
      <c r="E46" s="95" t="s">
        <v>15</v>
      </c>
      <c r="F46" s="96"/>
      <c r="G46" s="97"/>
      <c r="H46" s="48"/>
      <c r="I46" s="47"/>
    </row>
    <row r="47" spans="1:9" x14ac:dyDescent="0.35">
      <c r="A47" s="51"/>
      <c r="B47" s="48"/>
      <c r="C47" s="48"/>
      <c r="D47" s="48"/>
      <c r="E47" s="48"/>
      <c r="F47" s="48"/>
      <c r="G47" s="48"/>
      <c r="H47" s="59"/>
      <c r="I47" s="47"/>
    </row>
    <row r="48" spans="1:9" ht="28.5" customHeight="1" x14ac:dyDescent="0.35">
      <c r="A48" s="92" t="s">
        <v>18</v>
      </c>
      <c r="B48" s="93"/>
      <c r="C48" s="94"/>
      <c r="D48" s="48"/>
      <c r="E48" s="95" t="s">
        <v>15</v>
      </c>
      <c r="F48" s="96"/>
      <c r="G48" s="97"/>
      <c r="H48" s="48"/>
      <c r="I48" s="47"/>
    </row>
    <row r="49" spans="1:9" x14ac:dyDescent="0.35">
      <c r="A49" s="98" t="s">
        <v>16</v>
      </c>
      <c r="B49" s="48"/>
      <c r="C49" s="48"/>
      <c r="D49" s="48"/>
      <c r="E49" s="48"/>
      <c r="F49" s="48"/>
      <c r="G49" s="48"/>
      <c r="H49" s="48"/>
      <c r="I49" s="47"/>
    </row>
    <row r="50" spans="1:9" x14ac:dyDescent="0.35">
      <c r="A50" s="51"/>
      <c r="B50" s="48"/>
      <c r="C50" s="48"/>
      <c r="D50" s="48"/>
      <c r="E50" s="48"/>
      <c r="F50" s="48"/>
      <c r="G50" s="48"/>
      <c r="H50" s="48"/>
      <c r="I50" s="47"/>
    </row>
    <row r="51" spans="1:9" ht="15" thickBot="1" x14ac:dyDescent="0.4">
      <c r="A51" s="99"/>
      <c r="B51" s="100"/>
      <c r="C51" s="100"/>
      <c r="D51" s="100"/>
      <c r="E51" s="100"/>
      <c r="F51" s="100"/>
      <c r="G51" s="100"/>
      <c r="H51" s="100"/>
      <c r="I51" s="101"/>
    </row>
    <row r="52" spans="1:9" x14ac:dyDescent="0.35">
      <c r="A52" s="48"/>
    </row>
  </sheetData>
  <mergeCells count="3">
    <mergeCell ref="J17:K17"/>
    <mergeCell ref="J15:K15"/>
    <mergeCell ref="D11:E11"/>
  </mergeCells>
  <conditionalFormatting sqref="H16">
    <cfRule type="cellIs" dxfId="1" priority="5" stopIfTrue="1" operator="equal">
      <formula>"ERROR BELOW"</formula>
    </cfRule>
  </conditionalFormatting>
  <conditionalFormatting sqref="H29">
    <cfRule type="cellIs" dxfId="0" priority="2" stopIfTrue="1" operator="equal">
      <formula>"ERROR BELOW"</formula>
    </cfRule>
  </conditionalFormatting>
  <hyperlinks>
    <hyperlink ref="H9" r:id="rId1" xr:uid="{E281366C-8BF9-44B2-A20E-91CA88B4B670}"/>
  </hyperlinks>
  <pageMargins left="0.70866141732283472" right="0.70866141732283472" top="0.74803149606299213" bottom="0.74803149606299213" header="0.31496062992125984" footer="0.31496062992125984"/>
  <pageSetup paperSize="9" scale="60" orientation="portrait" r:id="rId2"/>
  <headerFooter>
    <oddFooter>&amp;C_x000D_&amp;1#&amp;"Calibri"&amp;10&amp;K000000 OFFICIAL</oddFooter>
  </headerFooter>
  <colBreaks count="1" manualBreakCount="1">
    <brk id="9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1D92120-57B0-405A-9F24-BD17F2F0C7AD}">
          <x14:formula1>
            <xm:f>Lookup!$E$2:$E$14</xm:f>
          </x14:formula1>
          <xm:sqref>G5</xm:sqref>
        </x14:dataValidation>
        <x14:dataValidation type="list" allowBlank="1" showInputMessage="1" showErrorMessage="1" xr:uid="{D9893AC7-2FCF-4846-8709-AF60F3BC5CCA}">
          <x14:formula1>
            <xm:f>Lookup!$A$2:$A$200</xm:f>
          </x14:formula1>
          <xm:sqref>B2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E6539-2A53-4CEC-96C9-78C3F4EA2989}">
  <sheetPr>
    <tabColor rgb="FFFFFF00"/>
  </sheetPr>
  <dimension ref="A1:F172"/>
  <sheetViews>
    <sheetView showGridLines="0" view="pageBreakPreview" topLeftCell="A14" zoomScale="90" zoomScaleNormal="100" zoomScaleSheetLayoutView="90" workbookViewId="0">
      <selection activeCell="D38" sqref="D38"/>
    </sheetView>
  </sheetViews>
  <sheetFormatPr defaultRowHeight="14.5" x14ac:dyDescent="0.35"/>
  <cols>
    <col min="1" max="1" width="12.6328125" style="111" bestFit="1" customWidth="1"/>
    <col min="2" max="2" width="57.36328125" style="111" bestFit="1" customWidth="1"/>
    <col min="3" max="3" width="2.36328125" style="111" customWidth="1"/>
    <col min="4" max="4" width="24" style="112" customWidth="1"/>
    <col min="5" max="5" width="7.453125" style="111" customWidth="1"/>
    <col min="6" max="6" width="12.6328125" style="111" customWidth="1"/>
    <col min="7" max="13" width="14" style="111" customWidth="1"/>
    <col min="14" max="247" width="9.36328125" style="111"/>
    <col min="248" max="248" width="11.36328125" style="111" bestFit="1" customWidth="1"/>
    <col min="249" max="249" width="49.6328125" style="111" customWidth="1"/>
    <col min="250" max="250" width="2.36328125" style="111" customWidth="1"/>
    <col min="251" max="251" width="18" style="111" customWidth="1"/>
    <col min="252" max="252" width="14.6328125" style="111" customWidth="1"/>
    <col min="253" max="253" width="15.36328125" style="111" customWidth="1"/>
    <col min="254" max="259" width="12.6328125" style="111" customWidth="1"/>
    <col min="260" max="269" width="14" style="111" customWidth="1"/>
    <col min="270" max="503" width="9.36328125" style="111"/>
    <col min="504" max="504" width="11.36328125" style="111" bestFit="1" customWidth="1"/>
    <col min="505" max="505" width="49.6328125" style="111" customWidth="1"/>
    <col min="506" max="506" width="2.36328125" style="111" customWidth="1"/>
    <col min="507" max="507" width="18" style="111" customWidth="1"/>
    <col min="508" max="508" width="14.6328125" style="111" customWidth="1"/>
    <col min="509" max="509" width="15.36328125" style="111" customWidth="1"/>
    <col min="510" max="515" width="12.6328125" style="111" customWidth="1"/>
    <col min="516" max="525" width="14" style="111" customWidth="1"/>
    <col min="526" max="759" width="9.36328125" style="111"/>
    <col min="760" max="760" width="11.36328125" style="111" bestFit="1" customWidth="1"/>
    <col min="761" max="761" width="49.6328125" style="111" customWidth="1"/>
    <col min="762" max="762" width="2.36328125" style="111" customWidth="1"/>
    <col min="763" max="763" width="18" style="111" customWidth="1"/>
    <col min="764" max="764" width="14.6328125" style="111" customWidth="1"/>
    <col min="765" max="765" width="15.36328125" style="111" customWidth="1"/>
    <col min="766" max="771" width="12.6328125" style="111" customWidth="1"/>
    <col min="772" max="781" width="14" style="111" customWidth="1"/>
    <col min="782" max="1015" width="9.36328125" style="111"/>
    <col min="1016" max="1016" width="11.36328125" style="111" bestFit="1" customWidth="1"/>
    <col min="1017" max="1017" width="49.6328125" style="111" customWidth="1"/>
    <col min="1018" max="1018" width="2.36328125" style="111" customWidth="1"/>
    <col min="1019" max="1019" width="18" style="111" customWidth="1"/>
    <col min="1020" max="1020" width="14.6328125" style="111" customWidth="1"/>
    <col min="1021" max="1021" width="15.36328125" style="111" customWidth="1"/>
    <col min="1022" max="1027" width="12.6328125" style="111" customWidth="1"/>
    <col min="1028" max="1037" width="14" style="111" customWidth="1"/>
    <col min="1038" max="1271" width="9.36328125" style="111"/>
    <col min="1272" max="1272" width="11.36328125" style="111" bestFit="1" customWidth="1"/>
    <col min="1273" max="1273" width="49.6328125" style="111" customWidth="1"/>
    <col min="1274" max="1274" width="2.36328125" style="111" customWidth="1"/>
    <col min="1275" max="1275" width="18" style="111" customWidth="1"/>
    <col min="1276" max="1276" width="14.6328125" style="111" customWidth="1"/>
    <col min="1277" max="1277" width="15.36328125" style="111" customWidth="1"/>
    <col min="1278" max="1283" width="12.6328125" style="111" customWidth="1"/>
    <col min="1284" max="1293" width="14" style="111" customWidth="1"/>
    <col min="1294" max="1527" width="9.36328125" style="111"/>
    <col min="1528" max="1528" width="11.36328125" style="111" bestFit="1" customWidth="1"/>
    <col min="1529" max="1529" width="49.6328125" style="111" customWidth="1"/>
    <col min="1530" max="1530" width="2.36328125" style="111" customWidth="1"/>
    <col min="1531" max="1531" width="18" style="111" customWidth="1"/>
    <col min="1532" max="1532" width="14.6328125" style="111" customWidth="1"/>
    <col min="1533" max="1533" width="15.36328125" style="111" customWidth="1"/>
    <col min="1534" max="1539" width="12.6328125" style="111" customWidth="1"/>
    <col min="1540" max="1549" width="14" style="111" customWidth="1"/>
    <col min="1550" max="1783" width="9.36328125" style="111"/>
    <col min="1784" max="1784" width="11.36328125" style="111" bestFit="1" customWidth="1"/>
    <col min="1785" max="1785" width="49.6328125" style="111" customWidth="1"/>
    <col min="1786" max="1786" width="2.36328125" style="111" customWidth="1"/>
    <col min="1787" max="1787" width="18" style="111" customWidth="1"/>
    <col min="1788" max="1788" width="14.6328125" style="111" customWidth="1"/>
    <col min="1789" max="1789" width="15.36328125" style="111" customWidth="1"/>
    <col min="1790" max="1795" width="12.6328125" style="111" customWidth="1"/>
    <col min="1796" max="1805" width="14" style="111" customWidth="1"/>
    <col min="1806" max="2039" width="9.36328125" style="111"/>
    <col min="2040" max="2040" width="11.36328125" style="111" bestFit="1" customWidth="1"/>
    <col min="2041" max="2041" width="49.6328125" style="111" customWidth="1"/>
    <col min="2042" max="2042" width="2.36328125" style="111" customWidth="1"/>
    <col min="2043" max="2043" width="18" style="111" customWidth="1"/>
    <col min="2044" max="2044" width="14.6328125" style="111" customWidth="1"/>
    <col min="2045" max="2045" width="15.36328125" style="111" customWidth="1"/>
    <col min="2046" max="2051" width="12.6328125" style="111" customWidth="1"/>
    <col min="2052" max="2061" width="14" style="111" customWidth="1"/>
    <col min="2062" max="2295" width="9.36328125" style="111"/>
    <col min="2296" max="2296" width="11.36328125" style="111" bestFit="1" customWidth="1"/>
    <col min="2297" max="2297" width="49.6328125" style="111" customWidth="1"/>
    <col min="2298" max="2298" width="2.36328125" style="111" customWidth="1"/>
    <col min="2299" max="2299" width="18" style="111" customWidth="1"/>
    <col min="2300" max="2300" width="14.6328125" style="111" customWidth="1"/>
    <col min="2301" max="2301" width="15.36328125" style="111" customWidth="1"/>
    <col min="2302" max="2307" width="12.6328125" style="111" customWidth="1"/>
    <col min="2308" max="2317" width="14" style="111" customWidth="1"/>
    <col min="2318" max="2551" width="9.36328125" style="111"/>
    <col min="2552" max="2552" width="11.36328125" style="111" bestFit="1" customWidth="1"/>
    <col min="2553" max="2553" width="49.6328125" style="111" customWidth="1"/>
    <col min="2554" max="2554" width="2.36328125" style="111" customWidth="1"/>
    <col min="2555" max="2555" width="18" style="111" customWidth="1"/>
    <col min="2556" max="2556" width="14.6328125" style="111" customWidth="1"/>
    <col min="2557" max="2557" width="15.36328125" style="111" customWidth="1"/>
    <col min="2558" max="2563" width="12.6328125" style="111" customWidth="1"/>
    <col min="2564" max="2573" width="14" style="111" customWidth="1"/>
    <col min="2574" max="2807" width="9.36328125" style="111"/>
    <col min="2808" max="2808" width="11.36328125" style="111" bestFit="1" customWidth="1"/>
    <col min="2809" max="2809" width="49.6328125" style="111" customWidth="1"/>
    <col min="2810" max="2810" width="2.36328125" style="111" customWidth="1"/>
    <col min="2811" max="2811" width="18" style="111" customWidth="1"/>
    <col min="2812" max="2812" width="14.6328125" style="111" customWidth="1"/>
    <col min="2813" max="2813" width="15.36328125" style="111" customWidth="1"/>
    <col min="2814" max="2819" width="12.6328125" style="111" customWidth="1"/>
    <col min="2820" max="2829" width="14" style="111" customWidth="1"/>
    <col min="2830" max="3063" width="9.36328125" style="111"/>
    <col min="3064" max="3064" width="11.36328125" style="111" bestFit="1" customWidth="1"/>
    <col min="3065" max="3065" width="49.6328125" style="111" customWidth="1"/>
    <col min="3066" max="3066" width="2.36328125" style="111" customWidth="1"/>
    <col min="3067" max="3067" width="18" style="111" customWidth="1"/>
    <col min="3068" max="3068" width="14.6328125" style="111" customWidth="1"/>
    <col min="3069" max="3069" width="15.36328125" style="111" customWidth="1"/>
    <col min="3070" max="3075" width="12.6328125" style="111" customWidth="1"/>
    <col min="3076" max="3085" width="14" style="111" customWidth="1"/>
    <col min="3086" max="3319" width="9.36328125" style="111"/>
    <col min="3320" max="3320" width="11.36328125" style="111" bestFit="1" customWidth="1"/>
    <col min="3321" max="3321" width="49.6328125" style="111" customWidth="1"/>
    <col min="3322" max="3322" width="2.36328125" style="111" customWidth="1"/>
    <col min="3323" max="3323" width="18" style="111" customWidth="1"/>
    <col min="3324" max="3324" width="14.6328125" style="111" customWidth="1"/>
    <col min="3325" max="3325" width="15.36328125" style="111" customWidth="1"/>
    <col min="3326" max="3331" width="12.6328125" style="111" customWidth="1"/>
    <col min="3332" max="3341" width="14" style="111" customWidth="1"/>
    <col min="3342" max="3575" width="9.36328125" style="111"/>
    <col min="3576" max="3576" width="11.36328125" style="111" bestFit="1" customWidth="1"/>
    <col min="3577" max="3577" width="49.6328125" style="111" customWidth="1"/>
    <col min="3578" max="3578" width="2.36328125" style="111" customWidth="1"/>
    <col min="3579" max="3579" width="18" style="111" customWidth="1"/>
    <col min="3580" max="3580" width="14.6328125" style="111" customWidth="1"/>
    <col min="3581" max="3581" width="15.36328125" style="111" customWidth="1"/>
    <col min="3582" max="3587" width="12.6328125" style="111" customWidth="1"/>
    <col min="3588" max="3597" width="14" style="111" customWidth="1"/>
    <col min="3598" max="3831" width="9.36328125" style="111"/>
    <col min="3832" max="3832" width="11.36328125" style="111" bestFit="1" customWidth="1"/>
    <col min="3833" max="3833" width="49.6328125" style="111" customWidth="1"/>
    <col min="3834" max="3834" width="2.36328125" style="111" customWidth="1"/>
    <col min="3835" max="3835" width="18" style="111" customWidth="1"/>
    <col min="3836" max="3836" width="14.6328125" style="111" customWidth="1"/>
    <col min="3837" max="3837" width="15.36328125" style="111" customWidth="1"/>
    <col min="3838" max="3843" width="12.6328125" style="111" customWidth="1"/>
    <col min="3844" max="3853" width="14" style="111" customWidth="1"/>
    <col min="3854" max="4087" width="9.36328125" style="111"/>
    <col min="4088" max="4088" width="11.36328125" style="111" bestFit="1" customWidth="1"/>
    <col min="4089" max="4089" width="49.6328125" style="111" customWidth="1"/>
    <col min="4090" max="4090" width="2.36328125" style="111" customWidth="1"/>
    <col min="4091" max="4091" width="18" style="111" customWidth="1"/>
    <col min="4092" max="4092" width="14.6328125" style="111" customWidth="1"/>
    <col min="4093" max="4093" width="15.36328125" style="111" customWidth="1"/>
    <col min="4094" max="4099" width="12.6328125" style="111" customWidth="1"/>
    <col min="4100" max="4109" width="14" style="111" customWidth="1"/>
    <col min="4110" max="4343" width="9.36328125" style="111"/>
    <col min="4344" max="4344" width="11.36328125" style="111" bestFit="1" customWidth="1"/>
    <col min="4345" max="4345" width="49.6328125" style="111" customWidth="1"/>
    <col min="4346" max="4346" width="2.36328125" style="111" customWidth="1"/>
    <col min="4347" max="4347" width="18" style="111" customWidth="1"/>
    <col min="4348" max="4348" width="14.6328125" style="111" customWidth="1"/>
    <col min="4349" max="4349" width="15.36328125" style="111" customWidth="1"/>
    <col min="4350" max="4355" width="12.6328125" style="111" customWidth="1"/>
    <col min="4356" max="4365" width="14" style="111" customWidth="1"/>
    <col min="4366" max="4599" width="9.36328125" style="111"/>
    <col min="4600" max="4600" width="11.36328125" style="111" bestFit="1" customWidth="1"/>
    <col min="4601" max="4601" width="49.6328125" style="111" customWidth="1"/>
    <col min="4602" max="4602" width="2.36328125" style="111" customWidth="1"/>
    <col min="4603" max="4603" width="18" style="111" customWidth="1"/>
    <col min="4604" max="4604" width="14.6328125" style="111" customWidth="1"/>
    <col min="4605" max="4605" width="15.36328125" style="111" customWidth="1"/>
    <col min="4606" max="4611" width="12.6328125" style="111" customWidth="1"/>
    <col min="4612" max="4621" width="14" style="111" customWidth="1"/>
    <col min="4622" max="4855" width="9.36328125" style="111"/>
    <col min="4856" max="4856" width="11.36328125" style="111" bestFit="1" customWidth="1"/>
    <col min="4857" max="4857" width="49.6328125" style="111" customWidth="1"/>
    <col min="4858" max="4858" width="2.36328125" style="111" customWidth="1"/>
    <col min="4859" max="4859" width="18" style="111" customWidth="1"/>
    <col min="4860" max="4860" width="14.6328125" style="111" customWidth="1"/>
    <col min="4861" max="4861" width="15.36328125" style="111" customWidth="1"/>
    <col min="4862" max="4867" width="12.6328125" style="111" customWidth="1"/>
    <col min="4868" max="4877" width="14" style="111" customWidth="1"/>
    <col min="4878" max="5111" width="9.36328125" style="111"/>
    <col min="5112" max="5112" width="11.36328125" style="111" bestFit="1" customWidth="1"/>
    <col min="5113" max="5113" width="49.6328125" style="111" customWidth="1"/>
    <col min="5114" max="5114" width="2.36328125" style="111" customWidth="1"/>
    <col min="5115" max="5115" width="18" style="111" customWidth="1"/>
    <col min="5116" max="5116" width="14.6328125" style="111" customWidth="1"/>
    <col min="5117" max="5117" width="15.36328125" style="111" customWidth="1"/>
    <col min="5118" max="5123" width="12.6328125" style="111" customWidth="1"/>
    <col min="5124" max="5133" width="14" style="111" customWidth="1"/>
    <col min="5134" max="5367" width="9.36328125" style="111"/>
    <col min="5368" max="5368" width="11.36328125" style="111" bestFit="1" customWidth="1"/>
    <col min="5369" max="5369" width="49.6328125" style="111" customWidth="1"/>
    <col min="5370" max="5370" width="2.36328125" style="111" customWidth="1"/>
    <col min="5371" max="5371" width="18" style="111" customWidth="1"/>
    <col min="5372" max="5372" width="14.6328125" style="111" customWidth="1"/>
    <col min="5373" max="5373" width="15.36328125" style="111" customWidth="1"/>
    <col min="5374" max="5379" width="12.6328125" style="111" customWidth="1"/>
    <col min="5380" max="5389" width="14" style="111" customWidth="1"/>
    <col min="5390" max="5623" width="9.36328125" style="111"/>
    <col min="5624" max="5624" width="11.36328125" style="111" bestFit="1" customWidth="1"/>
    <col min="5625" max="5625" width="49.6328125" style="111" customWidth="1"/>
    <col min="5626" max="5626" width="2.36328125" style="111" customWidth="1"/>
    <col min="5627" max="5627" width="18" style="111" customWidth="1"/>
    <col min="5628" max="5628" width="14.6328125" style="111" customWidth="1"/>
    <col min="5629" max="5629" width="15.36328125" style="111" customWidth="1"/>
    <col min="5630" max="5635" width="12.6328125" style="111" customWidth="1"/>
    <col min="5636" max="5645" width="14" style="111" customWidth="1"/>
    <col min="5646" max="5879" width="9.36328125" style="111"/>
    <col min="5880" max="5880" width="11.36328125" style="111" bestFit="1" customWidth="1"/>
    <col min="5881" max="5881" width="49.6328125" style="111" customWidth="1"/>
    <col min="5882" max="5882" width="2.36328125" style="111" customWidth="1"/>
    <col min="5883" max="5883" width="18" style="111" customWidth="1"/>
    <col min="5884" max="5884" width="14.6328125" style="111" customWidth="1"/>
    <col min="5885" max="5885" width="15.36328125" style="111" customWidth="1"/>
    <col min="5886" max="5891" width="12.6328125" style="111" customWidth="1"/>
    <col min="5892" max="5901" width="14" style="111" customWidth="1"/>
    <col min="5902" max="6135" width="9.36328125" style="111"/>
    <col min="6136" max="6136" width="11.36328125" style="111" bestFit="1" customWidth="1"/>
    <col min="6137" max="6137" width="49.6328125" style="111" customWidth="1"/>
    <col min="6138" max="6138" width="2.36328125" style="111" customWidth="1"/>
    <col min="6139" max="6139" width="18" style="111" customWidth="1"/>
    <col min="6140" max="6140" width="14.6328125" style="111" customWidth="1"/>
    <col min="6141" max="6141" width="15.36328125" style="111" customWidth="1"/>
    <col min="6142" max="6147" width="12.6328125" style="111" customWidth="1"/>
    <col min="6148" max="6157" width="14" style="111" customWidth="1"/>
    <col min="6158" max="6391" width="9.36328125" style="111"/>
    <col min="6392" max="6392" width="11.36328125" style="111" bestFit="1" customWidth="1"/>
    <col min="6393" max="6393" width="49.6328125" style="111" customWidth="1"/>
    <col min="6394" max="6394" width="2.36328125" style="111" customWidth="1"/>
    <col min="6395" max="6395" width="18" style="111" customWidth="1"/>
    <col min="6396" max="6396" width="14.6328125" style="111" customWidth="1"/>
    <col min="6397" max="6397" width="15.36328125" style="111" customWidth="1"/>
    <col min="6398" max="6403" width="12.6328125" style="111" customWidth="1"/>
    <col min="6404" max="6413" width="14" style="111" customWidth="1"/>
    <col min="6414" max="6647" width="9.36328125" style="111"/>
    <col min="6648" max="6648" width="11.36328125" style="111" bestFit="1" customWidth="1"/>
    <col min="6649" max="6649" width="49.6328125" style="111" customWidth="1"/>
    <col min="6650" max="6650" width="2.36328125" style="111" customWidth="1"/>
    <col min="6651" max="6651" width="18" style="111" customWidth="1"/>
    <col min="6652" max="6652" width="14.6328125" style="111" customWidth="1"/>
    <col min="6653" max="6653" width="15.36328125" style="111" customWidth="1"/>
    <col min="6654" max="6659" width="12.6328125" style="111" customWidth="1"/>
    <col min="6660" max="6669" width="14" style="111" customWidth="1"/>
    <col min="6670" max="6903" width="9.36328125" style="111"/>
    <col min="6904" max="6904" width="11.36328125" style="111" bestFit="1" customWidth="1"/>
    <col min="6905" max="6905" width="49.6328125" style="111" customWidth="1"/>
    <col min="6906" max="6906" width="2.36328125" style="111" customWidth="1"/>
    <col min="6907" max="6907" width="18" style="111" customWidth="1"/>
    <col min="6908" max="6908" width="14.6328125" style="111" customWidth="1"/>
    <col min="6909" max="6909" width="15.36328125" style="111" customWidth="1"/>
    <col min="6910" max="6915" width="12.6328125" style="111" customWidth="1"/>
    <col min="6916" max="6925" width="14" style="111" customWidth="1"/>
    <col min="6926" max="7159" width="9.36328125" style="111"/>
    <col min="7160" max="7160" width="11.36328125" style="111" bestFit="1" customWidth="1"/>
    <col min="7161" max="7161" width="49.6328125" style="111" customWidth="1"/>
    <col min="7162" max="7162" width="2.36328125" style="111" customWidth="1"/>
    <col min="7163" max="7163" width="18" style="111" customWidth="1"/>
    <col min="7164" max="7164" width="14.6328125" style="111" customWidth="1"/>
    <col min="7165" max="7165" width="15.36328125" style="111" customWidth="1"/>
    <col min="7166" max="7171" width="12.6328125" style="111" customWidth="1"/>
    <col min="7172" max="7181" width="14" style="111" customWidth="1"/>
    <col min="7182" max="7415" width="9.36328125" style="111"/>
    <col min="7416" max="7416" width="11.36328125" style="111" bestFit="1" customWidth="1"/>
    <col min="7417" max="7417" width="49.6328125" style="111" customWidth="1"/>
    <col min="7418" max="7418" width="2.36328125" style="111" customWidth="1"/>
    <col min="7419" max="7419" width="18" style="111" customWidth="1"/>
    <col min="7420" max="7420" width="14.6328125" style="111" customWidth="1"/>
    <col min="7421" max="7421" width="15.36328125" style="111" customWidth="1"/>
    <col min="7422" max="7427" width="12.6328125" style="111" customWidth="1"/>
    <col min="7428" max="7437" width="14" style="111" customWidth="1"/>
    <col min="7438" max="7671" width="9.36328125" style="111"/>
    <col min="7672" max="7672" width="11.36328125" style="111" bestFit="1" customWidth="1"/>
    <col min="7673" max="7673" width="49.6328125" style="111" customWidth="1"/>
    <col min="7674" max="7674" width="2.36328125" style="111" customWidth="1"/>
    <col min="7675" max="7675" width="18" style="111" customWidth="1"/>
    <col min="7676" max="7676" width="14.6328125" style="111" customWidth="1"/>
    <col min="7677" max="7677" width="15.36328125" style="111" customWidth="1"/>
    <col min="7678" max="7683" width="12.6328125" style="111" customWidth="1"/>
    <col min="7684" max="7693" width="14" style="111" customWidth="1"/>
    <col min="7694" max="7927" width="9.36328125" style="111"/>
    <col min="7928" max="7928" width="11.36328125" style="111" bestFit="1" customWidth="1"/>
    <col min="7929" max="7929" width="49.6328125" style="111" customWidth="1"/>
    <col min="7930" max="7930" width="2.36328125" style="111" customWidth="1"/>
    <col min="7931" max="7931" width="18" style="111" customWidth="1"/>
    <col min="7932" max="7932" width="14.6328125" style="111" customWidth="1"/>
    <col min="7933" max="7933" width="15.36328125" style="111" customWidth="1"/>
    <col min="7934" max="7939" width="12.6328125" style="111" customWidth="1"/>
    <col min="7940" max="7949" width="14" style="111" customWidth="1"/>
    <col min="7950" max="8183" width="9.36328125" style="111"/>
    <col min="8184" max="8184" width="11.36328125" style="111" bestFit="1" customWidth="1"/>
    <col min="8185" max="8185" width="49.6328125" style="111" customWidth="1"/>
    <col min="8186" max="8186" width="2.36328125" style="111" customWidth="1"/>
    <col min="8187" max="8187" width="18" style="111" customWidth="1"/>
    <col min="8188" max="8188" width="14.6328125" style="111" customWidth="1"/>
    <col min="8189" max="8189" width="15.36328125" style="111" customWidth="1"/>
    <col min="8190" max="8195" width="12.6328125" style="111" customWidth="1"/>
    <col min="8196" max="8205" width="14" style="111" customWidth="1"/>
    <col min="8206" max="8439" width="9.36328125" style="111"/>
    <col min="8440" max="8440" width="11.36328125" style="111" bestFit="1" customWidth="1"/>
    <col min="8441" max="8441" width="49.6328125" style="111" customWidth="1"/>
    <col min="8442" max="8442" width="2.36328125" style="111" customWidth="1"/>
    <col min="8443" max="8443" width="18" style="111" customWidth="1"/>
    <col min="8444" max="8444" width="14.6328125" style="111" customWidth="1"/>
    <col min="8445" max="8445" width="15.36328125" style="111" customWidth="1"/>
    <col min="8446" max="8451" width="12.6328125" style="111" customWidth="1"/>
    <col min="8452" max="8461" width="14" style="111" customWidth="1"/>
    <col min="8462" max="8695" width="9.36328125" style="111"/>
    <col min="8696" max="8696" width="11.36328125" style="111" bestFit="1" customWidth="1"/>
    <col min="8697" max="8697" width="49.6328125" style="111" customWidth="1"/>
    <col min="8698" max="8698" width="2.36328125" style="111" customWidth="1"/>
    <col min="8699" max="8699" width="18" style="111" customWidth="1"/>
    <col min="8700" max="8700" width="14.6328125" style="111" customWidth="1"/>
    <col min="8701" max="8701" width="15.36328125" style="111" customWidth="1"/>
    <col min="8702" max="8707" width="12.6328125" style="111" customWidth="1"/>
    <col min="8708" max="8717" width="14" style="111" customWidth="1"/>
    <col min="8718" max="8951" width="9.36328125" style="111"/>
    <col min="8952" max="8952" width="11.36328125" style="111" bestFit="1" customWidth="1"/>
    <col min="8953" max="8953" width="49.6328125" style="111" customWidth="1"/>
    <col min="8954" max="8954" width="2.36328125" style="111" customWidth="1"/>
    <col min="8955" max="8955" width="18" style="111" customWidth="1"/>
    <col min="8956" max="8956" width="14.6328125" style="111" customWidth="1"/>
    <col min="8957" max="8957" width="15.36328125" style="111" customWidth="1"/>
    <col min="8958" max="8963" width="12.6328125" style="111" customWidth="1"/>
    <col min="8964" max="8973" width="14" style="111" customWidth="1"/>
    <col min="8974" max="9207" width="9.36328125" style="111"/>
    <col min="9208" max="9208" width="11.36328125" style="111" bestFit="1" customWidth="1"/>
    <col min="9209" max="9209" width="49.6328125" style="111" customWidth="1"/>
    <col min="9210" max="9210" width="2.36328125" style="111" customWidth="1"/>
    <col min="9211" max="9211" width="18" style="111" customWidth="1"/>
    <col min="9212" max="9212" width="14.6328125" style="111" customWidth="1"/>
    <col min="9213" max="9213" width="15.36328125" style="111" customWidth="1"/>
    <col min="9214" max="9219" width="12.6328125" style="111" customWidth="1"/>
    <col min="9220" max="9229" width="14" style="111" customWidth="1"/>
    <col min="9230" max="9463" width="9.36328125" style="111"/>
    <col min="9464" max="9464" width="11.36328125" style="111" bestFit="1" customWidth="1"/>
    <col min="9465" max="9465" width="49.6328125" style="111" customWidth="1"/>
    <col min="9466" max="9466" width="2.36328125" style="111" customWidth="1"/>
    <col min="9467" max="9467" width="18" style="111" customWidth="1"/>
    <col min="9468" max="9468" width="14.6328125" style="111" customWidth="1"/>
    <col min="9469" max="9469" width="15.36328125" style="111" customWidth="1"/>
    <col min="9470" max="9475" width="12.6328125" style="111" customWidth="1"/>
    <col min="9476" max="9485" width="14" style="111" customWidth="1"/>
    <col min="9486" max="9719" width="9.36328125" style="111"/>
    <col min="9720" max="9720" width="11.36328125" style="111" bestFit="1" customWidth="1"/>
    <col min="9721" max="9721" width="49.6328125" style="111" customWidth="1"/>
    <col min="9722" max="9722" width="2.36328125" style="111" customWidth="1"/>
    <col min="9723" max="9723" width="18" style="111" customWidth="1"/>
    <col min="9724" max="9724" width="14.6328125" style="111" customWidth="1"/>
    <col min="9725" max="9725" width="15.36328125" style="111" customWidth="1"/>
    <col min="9726" max="9731" width="12.6328125" style="111" customWidth="1"/>
    <col min="9732" max="9741" width="14" style="111" customWidth="1"/>
    <col min="9742" max="9975" width="9.36328125" style="111"/>
    <col min="9976" max="9976" width="11.36328125" style="111" bestFit="1" customWidth="1"/>
    <col min="9977" max="9977" width="49.6328125" style="111" customWidth="1"/>
    <col min="9978" max="9978" width="2.36328125" style="111" customWidth="1"/>
    <col min="9979" max="9979" width="18" style="111" customWidth="1"/>
    <col min="9980" max="9980" width="14.6328125" style="111" customWidth="1"/>
    <col min="9981" max="9981" width="15.36328125" style="111" customWidth="1"/>
    <col min="9982" max="9987" width="12.6328125" style="111" customWidth="1"/>
    <col min="9988" max="9997" width="14" style="111" customWidth="1"/>
    <col min="9998" max="10231" width="9.36328125" style="111"/>
    <col min="10232" max="10232" width="11.36328125" style="111" bestFit="1" customWidth="1"/>
    <col min="10233" max="10233" width="49.6328125" style="111" customWidth="1"/>
    <col min="10234" max="10234" width="2.36328125" style="111" customWidth="1"/>
    <col min="10235" max="10235" width="18" style="111" customWidth="1"/>
    <col min="10236" max="10236" width="14.6328125" style="111" customWidth="1"/>
    <col min="10237" max="10237" width="15.36328125" style="111" customWidth="1"/>
    <col min="10238" max="10243" width="12.6328125" style="111" customWidth="1"/>
    <col min="10244" max="10253" width="14" style="111" customWidth="1"/>
    <col min="10254" max="10487" width="9.36328125" style="111"/>
    <col min="10488" max="10488" width="11.36328125" style="111" bestFit="1" customWidth="1"/>
    <col min="10489" max="10489" width="49.6328125" style="111" customWidth="1"/>
    <col min="10490" max="10490" width="2.36328125" style="111" customWidth="1"/>
    <col min="10491" max="10491" width="18" style="111" customWidth="1"/>
    <col min="10492" max="10492" width="14.6328125" style="111" customWidth="1"/>
    <col min="10493" max="10493" width="15.36328125" style="111" customWidth="1"/>
    <col min="10494" max="10499" width="12.6328125" style="111" customWidth="1"/>
    <col min="10500" max="10509" width="14" style="111" customWidth="1"/>
    <col min="10510" max="10743" width="9.36328125" style="111"/>
    <col min="10744" max="10744" width="11.36328125" style="111" bestFit="1" customWidth="1"/>
    <col min="10745" max="10745" width="49.6328125" style="111" customWidth="1"/>
    <col min="10746" max="10746" width="2.36328125" style="111" customWidth="1"/>
    <col min="10747" max="10747" width="18" style="111" customWidth="1"/>
    <col min="10748" max="10748" width="14.6328125" style="111" customWidth="1"/>
    <col min="10749" max="10749" width="15.36328125" style="111" customWidth="1"/>
    <col min="10750" max="10755" width="12.6328125" style="111" customWidth="1"/>
    <col min="10756" max="10765" width="14" style="111" customWidth="1"/>
    <col min="10766" max="10999" width="9.36328125" style="111"/>
    <col min="11000" max="11000" width="11.36328125" style="111" bestFit="1" customWidth="1"/>
    <col min="11001" max="11001" width="49.6328125" style="111" customWidth="1"/>
    <col min="11002" max="11002" width="2.36328125" style="111" customWidth="1"/>
    <col min="11003" max="11003" width="18" style="111" customWidth="1"/>
    <col min="11004" max="11004" width="14.6328125" style="111" customWidth="1"/>
    <col min="11005" max="11005" width="15.36328125" style="111" customWidth="1"/>
    <col min="11006" max="11011" width="12.6328125" style="111" customWidth="1"/>
    <col min="11012" max="11021" width="14" style="111" customWidth="1"/>
    <col min="11022" max="11255" width="9.36328125" style="111"/>
    <col min="11256" max="11256" width="11.36328125" style="111" bestFit="1" customWidth="1"/>
    <col min="11257" max="11257" width="49.6328125" style="111" customWidth="1"/>
    <col min="11258" max="11258" width="2.36328125" style="111" customWidth="1"/>
    <col min="11259" max="11259" width="18" style="111" customWidth="1"/>
    <col min="11260" max="11260" width="14.6328125" style="111" customWidth="1"/>
    <col min="11261" max="11261" width="15.36328125" style="111" customWidth="1"/>
    <col min="11262" max="11267" width="12.6328125" style="111" customWidth="1"/>
    <col min="11268" max="11277" width="14" style="111" customWidth="1"/>
    <col min="11278" max="11511" width="9.36328125" style="111"/>
    <col min="11512" max="11512" width="11.36328125" style="111" bestFit="1" customWidth="1"/>
    <col min="11513" max="11513" width="49.6328125" style="111" customWidth="1"/>
    <col min="11514" max="11514" width="2.36328125" style="111" customWidth="1"/>
    <col min="11515" max="11515" width="18" style="111" customWidth="1"/>
    <col min="11516" max="11516" width="14.6328125" style="111" customWidth="1"/>
    <col min="11517" max="11517" width="15.36328125" style="111" customWidth="1"/>
    <col min="11518" max="11523" width="12.6328125" style="111" customWidth="1"/>
    <col min="11524" max="11533" width="14" style="111" customWidth="1"/>
    <col min="11534" max="11767" width="9.36328125" style="111"/>
    <col min="11768" max="11768" width="11.36328125" style="111" bestFit="1" customWidth="1"/>
    <col min="11769" max="11769" width="49.6328125" style="111" customWidth="1"/>
    <col min="11770" max="11770" width="2.36328125" style="111" customWidth="1"/>
    <col min="11771" max="11771" width="18" style="111" customWidth="1"/>
    <col min="11772" max="11772" width="14.6328125" style="111" customWidth="1"/>
    <col min="11773" max="11773" width="15.36328125" style="111" customWidth="1"/>
    <col min="11774" max="11779" width="12.6328125" style="111" customWidth="1"/>
    <col min="11780" max="11789" width="14" style="111" customWidth="1"/>
    <col min="11790" max="12023" width="9.36328125" style="111"/>
    <col min="12024" max="12024" width="11.36328125" style="111" bestFit="1" customWidth="1"/>
    <col min="12025" max="12025" width="49.6328125" style="111" customWidth="1"/>
    <col min="12026" max="12026" width="2.36328125" style="111" customWidth="1"/>
    <col min="12027" max="12027" width="18" style="111" customWidth="1"/>
    <col min="12028" max="12028" width="14.6328125" style="111" customWidth="1"/>
    <col min="12029" max="12029" width="15.36328125" style="111" customWidth="1"/>
    <col min="12030" max="12035" width="12.6328125" style="111" customWidth="1"/>
    <col min="12036" max="12045" width="14" style="111" customWidth="1"/>
    <col min="12046" max="12279" width="9.36328125" style="111"/>
    <col min="12280" max="12280" width="11.36328125" style="111" bestFit="1" customWidth="1"/>
    <col min="12281" max="12281" width="49.6328125" style="111" customWidth="1"/>
    <col min="12282" max="12282" width="2.36328125" style="111" customWidth="1"/>
    <col min="12283" max="12283" width="18" style="111" customWidth="1"/>
    <col min="12284" max="12284" width="14.6328125" style="111" customWidth="1"/>
    <col min="12285" max="12285" width="15.36328125" style="111" customWidth="1"/>
    <col min="12286" max="12291" width="12.6328125" style="111" customWidth="1"/>
    <col min="12292" max="12301" width="14" style="111" customWidth="1"/>
    <col min="12302" max="12535" width="9.36328125" style="111"/>
    <col min="12536" max="12536" width="11.36328125" style="111" bestFit="1" customWidth="1"/>
    <col min="12537" max="12537" width="49.6328125" style="111" customWidth="1"/>
    <col min="12538" max="12538" width="2.36328125" style="111" customWidth="1"/>
    <col min="12539" max="12539" width="18" style="111" customWidth="1"/>
    <col min="12540" max="12540" width="14.6328125" style="111" customWidth="1"/>
    <col min="12541" max="12541" width="15.36328125" style="111" customWidth="1"/>
    <col min="12542" max="12547" width="12.6328125" style="111" customWidth="1"/>
    <col min="12548" max="12557" width="14" style="111" customWidth="1"/>
    <col min="12558" max="12791" width="9.36328125" style="111"/>
    <col min="12792" max="12792" width="11.36328125" style="111" bestFit="1" customWidth="1"/>
    <col min="12793" max="12793" width="49.6328125" style="111" customWidth="1"/>
    <col min="12794" max="12794" width="2.36328125" style="111" customWidth="1"/>
    <col min="12795" max="12795" width="18" style="111" customWidth="1"/>
    <col min="12796" max="12796" width="14.6328125" style="111" customWidth="1"/>
    <col min="12797" max="12797" width="15.36328125" style="111" customWidth="1"/>
    <col min="12798" max="12803" width="12.6328125" style="111" customWidth="1"/>
    <col min="12804" max="12813" width="14" style="111" customWidth="1"/>
    <col min="12814" max="13047" width="9.36328125" style="111"/>
    <col min="13048" max="13048" width="11.36328125" style="111" bestFit="1" customWidth="1"/>
    <col min="13049" max="13049" width="49.6328125" style="111" customWidth="1"/>
    <col min="13050" max="13050" width="2.36328125" style="111" customWidth="1"/>
    <col min="13051" max="13051" width="18" style="111" customWidth="1"/>
    <col min="13052" max="13052" width="14.6328125" style="111" customWidth="1"/>
    <col min="13053" max="13053" width="15.36328125" style="111" customWidth="1"/>
    <col min="13054" max="13059" width="12.6328125" style="111" customWidth="1"/>
    <col min="13060" max="13069" width="14" style="111" customWidth="1"/>
    <col min="13070" max="13303" width="9.36328125" style="111"/>
    <col min="13304" max="13304" width="11.36328125" style="111" bestFit="1" customWidth="1"/>
    <col min="13305" max="13305" width="49.6328125" style="111" customWidth="1"/>
    <col min="13306" max="13306" width="2.36328125" style="111" customWidth="1"/>
    <col min="13307" max="13307" width="18" style="111" customWidth="1"/>
    <col min="13308" max="13308" width="14.6328125" style="111" customWidth="1"/>
    <col min="13309" max="13309" width="15.36328125" style="111" customWidth="1"/>
    <col min="13310" max="13315" width="12.6328125" style="111" customWidth="1"/>
    <col min="13316" max="13325" width="14" style="111" customWidth="1"/>
    <col min="13326" max="13559" width="9.36328125" style="111"/>
    <col min="13560" max="13560" width="11.36328125" style="111" bestFit="1" customWidth="1"/>
    <col min="13561" max="13561" width="49.6328125" style="111" customWidth="1"/>
    <col min="13562" max="13562" width="2.36328125" style="111" customWidth="1"/>
    <col min="13563" max="13563" width="18" style="111" customWidth="1"/>
    <col min="13564" max="13564" width="14.6328125" style="111" customWidth="1"/>
    <col min="13565" max="13565" width="15.36328125" style="111" customWidth="1"/>
    <col min="13566" max="13571" width="12.6328125" style="111" customWidth="1"/>
    <col min="13572" max="13581" width="14" style="111" customWidth="1"/>
    <col min="13582" max="13815" width="9.36328125" style="111"/>
    <col min="13816" max="13816" width="11.36328125" style="111" bestFit="1" customWidth="1"/>
    <col min="13817" max="13817" width="49.6328125" style="111" customWidth="1"/>
    <col min="13818" max="13818" width="2.36328125" style="111" customWidth="1"/>
    <col min="13819" max="13819" width="18" style="111" customWidth="1"/>
    <col min="13820" max="13820" width="14.6328125" style="111" customWidth="1"/>
    <col min="13821" max="13821" width="15.36328125" style="111" customWidth="1"/>
    <col min="13822" max="13827" width="12.6328125" style="111" customWidth="1"/>
    <col min="13828" max="13837" width="14" style="111" customWidth="1"/>
    <col min="13838" max="14071" width="9.36328125" style="111"/>
    <col min="14072" max="14072" width="11.36328125" style="111" bestFit="1" customWidth="1"/>
    <col min="14073" max="14073" width="49.6328125" style="111" customWidth="1"/>
    <col min="14074" max="14074" width="2.36328125" style="111" customWidth="1"/>
    <col min="14075" max="14075" width="18" style="111" customWidth="1"/>
    <col min="14076" max="14076" width="14.6328125" style="111" customWidth="1"/>
    <col min="14077" max="14077" width="15.36328125" style="111" customWidth="1"/>
    <col min="14078" max="14083" width="12.6328125" style="111" customWidth="1"/>
    <col min="14084" max="14093" width="14" style="111" customWidth="1"/>
    <col min="14094" max="14327" width="9.36328125" style="111"/>
    <col min="14328" max="14328" width="11.36328125" style="111" bestFit="1" customWidth="1"/>
    <col min="14329" max="14329" width="49.6328125" style="111" customWidth="1"/>
    <col min="14330" max="14330" width="2.36328125" style="111" customWidth="1"/>
    <col min="14331" max="14331" width="18" style="111" customWidth="1"/>
    <col min="14332" max="14332" width="14.6328125" style="111" customWidth="1"/>
    <col min="14333" max="14333" width="15.36328125" style="111" customWidth="1"/>
    <col min="14334" max="14339" width="12.6328125" style="111" customWidth="1"/>
    <col min="14340" max="14349" width="14" style="111" customWidth="1"/>
    <col min="14350" max="14583" width="9.36328125" style="111"/>
    <col min="14584" max="14584" width="11.36328125" style="111" bestFit="1" customWidth="1"/>
    <col min="14585" max="14585" width="49.6328125" style="111" customWidth="1"/>
    <col min="14586" max="14586" width="2.36328125" style="111" customWidth="1"/>
    <col min="14587" max="14587" width="18" style="111" customWidth="1"/>
    <col min="14588" max="14588" width="14.6328125" style="111" customWidth="1"/>
    <col min="14589" max="14589" width="15.36328125" style="111" customWidth="1"/>
    <col min="14590" max="14595" width="12.6328125" style="111" customWidth="1"/>
    <col min="14596" max="14605" width="14" style="111" customWidth="1"/>
    <col min="14606" max="14839" width="9.36328125" style="111"/>
    <col min="14840" max="14840" width="11.36328125" style="111" bestFit="1" customWidth="1"/>
    <col min="14841" max="14841" width="49.6328125" style="111" customWidth="1"/>
    <col min="14842" max="14842" width="2.36328125" style="111" customWidth="1"/>
    <col min="14843" max="14843" width="18" style="111" customWidth="1"/>
    <col min="14844" max="14844" width="14.6328125" style="111" customWidth="1"/>
    <col min="14845" max="14845" width="15.36328125" style="111" customWidth="1"/>
    <col min="14846" max="14851" width="12.6328125" style="111" customWidth="1"/>
    <col min="14852" max="14861" width="14" style="111" customWidth="1"/>
    <col min="14862" max="15095" width="9.36328125" style="111"/>
    <col min="15096" max="15096" width="11.36328125" style="111" bestFit="1" customWidth="1"/>
    <col min="15097" max="15097" width="49.6328125" style="111" customWidth="1"/>
    <col min="15098" max="15098" width="2.36328125" style="111" customWidth="1"/>
    <col min="15099" max="15099" width="18" style="111" customWidth="1"/>
    <col min="15100" max="15100" width="14.6328125" style="111" customWidth="1"/>
    <col min="15101" max="15101" width="15.36328125" style="111" customWidth="1"/>
    <col min="15102" max="15107" width="12.6328125" style="111" customWidth="1"/>
    <col min="15108" max="15117" width="14" style="111" customWidth="1"/>
    <col min="15118" max="15351" width="9.36328125" style="111"/>
    <col min="15352" max="15352" width="11.36328125" style="111" bestFit="1" customWidth="1"/>
    <col min="15353" max="15353" width="49.6328125" style="111" customWidth="1"/>
    <col min="15354" max="15354" width="2.36328125" style="111" customWidth="1"/>
    <col min="15355" max="15355" width="18" style="111" customWidth="1"/>
    <col min="15356" max="15356" width="14.6328125" style="111" customWidth="1"/>
    <col min="15357" max="15357" width="15.36328125" style="111" customWidth="1"/>
    <col min="15358" max="15363" width="12.6328125" style="111" customWidth="1"/>
    <col min="15364" max="15373" width="14" style="111" customWidth="1"/>
    <col min="15374" max="15607" width="9.36328125" style="111"/>
    <col min="15608" max="15608" width="11.36328125" style="111" bestFit="1" customWidth="1"/>
    <col min="15609" max="15609" width="49.6328125" style="111" customWidth="1"/>
    <col min="15610" max="15610" width="2.36328125" style="111" customWidth="1"/>
    <col min="15611" max="15611" width="18" style="111" customWidth="1"/>
    <col min="15612" max="15612" width="14.6328125" style="111" customWidth="1"/>
    <col min="15613" max="15613" width="15.36328125" style="111" customWidth="1"/>
    <col min="15614" max="15619" width="12.6328125" style="111" customWidth="1"/>
    <col min="15620" max="15629" width="14" style="111" customWidth="1"/>
    <col min="15630" max="15863" width="9.36328125" style="111"/>
    <col min="15864" max="15864" width="11.36328125" style="111" bestFit="1" customWidth="1"/>
    <col min="15865" max="15865" width="49.6328125" style="111" customWidth="1"/>
    <col min="15866" max="15866" width="2.36328125" style="111" customWidth="1"/>
    <col min="15867" max="15867" width="18" style="111" customWidth="1"/>
    <col min="15868" max="15868" width="14.6328125" style="111" customWidth="1"/>
    <col min="15869" max="15869" width="15.36328125" style="111" customWidth="1"/>
    <col min="15870" max="15875" width="12.6328125" style="111" customWidth="1"/>
    <col min="15876" max="15885" width="14" style="111" customWidth="1"/>
    <col min="15886" max="16119" width="9.36328125" style="111"/>
    <col min="16120" max="16120" width="11.36328125" style="111" bestFit="1" customWidth="1"/>
    <col min="16121" max="16121" width="49.6328125" style="111" customWidth="1"/>
    <col min="16122" max="16122" width="2.36328125" style="111" customWidth="1"/>
    <col min="16123" max="16123" width="18" style="111" customWidth="1"/>
    <col min="16124" max="16124" width="14.6328125" style="111" customWidth="1"/>
    <col min="16125" max="16125" width="15.36328125" style="111" customWidth="1"/>
    <col min="16126" max="16131" width="12.6328125" style="111" customWidth="1"/>
    <col min="16132" max="16141" width="14" style="111" customWidth="1"/>
    <col min="16142" max="16384" width="9.36328125" style="111"/>
  </cols>
  <sheetData>
    <row r="1" spans="1:6" ht="15" thickBot="1" x14ac:dyDescent="0.4">
      <c r="A1" s="110" t="s">
        <v>199</v>
      </c>
    </row>
    <row r="2" spans="1:6" ht="15" thickBot="1" x14ac:dyDescent="0.4">
      <c r="A2" s="124" t="s">
        <v>200</v>
      </c>
      <c r="B2" s="113" t="str">
        <f>'VAT Return'!B2</f>
        <v>Select School Name</v>
      </c>
    </row>
    <row r="3" spans="1:6" ht="15" thickBot="1" x14ac:dyDescent="0.4">
      <c r="A3" s="124"/>
      <c r="B3" s="114"/>
    </row>
    <row r="4" spans="1:6" ht="15" thickBot="1" x14ac:dyDescent="0.4">
      <c r="A4" s="125" t="s">
        <v>207</v>
      </c>
      <c r="B4" s="113" t="str">
        <f>'VAT Return'!H3</f>
        <v>-</v>
      </c>
      <c r="D4" s="116" t="s">
        <v>201</v>
      </c>
    </row>
    <row r="5" spans="1:6" x14ac:dyDescent="0.35">
      <c r="A5" s="115"/>
      <c r="B5" s="114"/>
    </row>
    <row r="6" spans="1:6" x14ac:dyDescent="0.35">
      <c r="B6" s="117" t="s">
        <v>202</v>
      </c>
      <c r="D6" s="111"/>
      <c r="E6" s="118"/>
      <c r="F6" s="118"/>
    </row>
    <row r="7" spans="1:6" x14ac:dyDescent="0.35">
      <c r="D7" s="111"/>
      <c r="E7" s="118"/>
      <c r="F7" s="118"/>
    </row>
    <row r="8" spans="1:6" x14ac:dyDescent="0.35">
      <c r="B8" s="119" t="s">
        <v>203</v>
      </c>
      <c r="C8" s="114"/>
      <c r="E8" s="118"/>
      <c r="F8" s="118"/>
    </row>
    <row r="9" spans="1:6" x14ac:dyDescent="0.35">
      <c r="B9" s="114" t="s">
        <v>206</v>
      </c>
      <c r="C9" s="114"/>
      <c r="D9" s="109"/>
      <c r="E9" s="118"/>
      <c r="F9" s="118"/>
    </row>
    <row r="10" spans="1:6" x14ac:dyDescent="0.35">
      <c r="B10" s="114" t="s">
        <v>204</v>
      </c>
      <c r="C10" s="114"/>
      <c r="D10" s="108"/>
      <c r="E10" s="118"/>
      <c r="F10" s="118"/>
    </row>
    <row r="11" spans="1:6" x14ac:dyDescent="0.35">
      <c r="D11" s="118"/>
      <c r="E11" s="118"/>
      <c r="F11" s="118"/>
    </row>
    <row r="12" spans="1:6" x14ac:dyDescent="0.35">
      <c r="B12" s="114"/>
      <c r="C12" s="114"/>
      <c r="D12" s="120" t="s">
        <v>205</v>
      </c>
      <c r="E12" s="118"/>
      <c r="F12" s="118"/>
    </row>
    <row r="13" spans="1:6" ht="28" x14ac:dyDescent="0.35">
      <c r="B13" s="126" t="s">
        <v>215</v>
      </c>
      <c r="D13" s="104">
        <v>0</v>
      </c>
      <c r="E13" s="118"/>
      <c r="F13" s="118"/>
    </row>
    <row r="14" spans="1:6" x14ac:dyDescent="0.35">
      <c r="D14" s="118"/>
      <c r="E14" s="118"/>
      <c r="F14" s="118"/>
    </row>
    <row r="15" spans="1:6" x14ac:dyDescent="0.35">
      <c r="D15" s="118"/>
      <c r="E15" s="118"/>
      <c r="F15" s="118"/>
    </row>
    <row r="16" spans="1:6" ht="28" x14ac:dyDescent="0.35">
      <c r="B16" s="126" t="s">
        <v>211</v>
      </c>
      <c r="D16" s="105"/>
      <c r="E16" s="121"/>
      <c r="F16" s="118"/>
    </row>
    <row r="17" spans="2:6" x14ac:dyDescent="0.35">
      <c r="D17" s="106"/>
      <c r="E17" s="118"/>
      <c r="F17" s="118"/>
    </row>
    <row r="18" spans="2:6" x14ac:dyDescent="0.35">
      <c r="B18" s="128" t="s">
        <v>208</v>
      </c>
      <c r="D18" s="106"/>
      <c r="E18" s="118"/>
      <c r="F18" s="118"/>
    </row>
    <row r="19" spans="2:6" ht="26.5" x14ac:dyDescent="0.35">
      <c r="B19" s="127" t="s">
        <v>210</v>
      </c>
      <c r="D19" s="106"/>
      <c r="E19" s="118"/>
      <c r="F19" s="118"/>
    </row>
    <row r="20" spans="2:6" x14ac:dyDescent="0.35">
      <c r="D20" s="106"/>
      <c r="E20" s="118"/>
      <c r="F20" s="118"/>
    </row>
    <row r="21" spans="2:6" x14ac:dyDescent="0.35">
      <c r="B21" s="122"/>
      <c r="D21" s="106"/>
      <c r="E21" s="118"/>
      <c r="F21" s="118"/>
    </row>
    <row r="22" spans="2:6" x14ac:dyDescent="0.35">
      <c r="D22" s="106"/>
      <c r="E22" s="118"/>
      <c r="F22" s="118"/>
    </row>
    <row r="23" spans="2:6" x14ac:dyDescent="0.35">
      <c r="D23" s="106"/>
      <c r="E23" s="118"/>
      <c r="F23" s="118"/>
    </row>
    <row r="24" spans="2:6" x14ac:dyDescent="0.35">
      <c r="D24" s="107"/>
      <c r="E24" s="118"/>
      <c r="F24" s="118"/>
    </row>
    <row r="25" spans="2:6" x14ac:dyDescent="0.35">
      <c r="D25" s="123">
        <f>SUM(D16:D24)</f>
        <v>0</v>
      </c>
      <c r="E25" s="118"/>
      <c r="F25" s="118"/>
    </row>
    <row r="26" spans="2:6" x14ac:dyDescent="0.35">
      <c r="D26" s="123"/>
      <c r="E26" s="118"/>
      <c r="F26" s="118"/>
    </row>
    <row r="27" spans="2:6" ht="28" x14ac:dyDescent="0.35">
      <c r="B27" s="126" t="s">
        <v>212</v>
      </c>
      <c r="D27" s="105"/>
      <c r="E27" s="118"/>
      <c r="F27" s="118"/>
    </row>
    <row r="28" spans="2:6" x14ac:dyDescent="0.35">
      <c r="D28" s="106"/>
      <c r="E28" s="118"/>
      <c r="F28" s="118"/>
    </row>
    <row r="29" spans="2:6" x14ac:dyDescent="0.35">
      <c r="B29" s="129" t="s">
        <v>208</v>
      </c>
      <c r="D29" s="106"/>
      <c r="E29" s="118"/>
      <c r="F29" s="118"/>
    </row>
    <row r="30" spans="2:6" ht="26.5" x14ac:dyDescent="0.35">
      <c r="B30" s="127" t="s">
        <v>210</v>
      </c>
      <c r="D30" s="106"/>
      <c r="E30" s="118"/>
      <c r="F30" s="118"/>
    </row>
    <row r="31" spans="2:6" x14ac:dyDescent="0.35">
      <c r="B31" s="127"/>
      <c r="D31" s="106"/>
      <c r="E31" s="118"/>
      <c r="F31" s="118"/>
    </row>
    <row r="32" spans="2:6" x14ac:dyDescent="0.35">
      <c r="B32" s="122"/>
      <c r="D32" s="106"/>
      <c r="E32" s="118"/>
      <c r="F32" s="118"/>
    </row>
    <row r="33" spans="2:6" x14ac:dyDescent="0.35">
      <c r="D33" s="106"/>
      <c r="E33" s="118"/>
      <c r="F33" s="118"/>
    </row>
    <row r="34" spans="2:6" x14ac:dyDescent="0.35">
      <c r="D34" s="106"/>
      <c r="E34" s="118"/>
      <c r="F34" s="118"/>
    </row>
    <row r="35" spans="2:6" x14ac:dyDescent="0.35">
      <c r="D35" s="107"/>
      <c r="E35" s="118"/>
      <c r="F35" s="118"/>
    </row>
    <row r="36" spans="2:6" x14ac:dyDescent="0.35">
      <c r="D36" s="123">
        <f>SUM(D27:D35)</f>
        <v>0</v>
      </c>
      <c r="E36" s="118"/>
      <c r="F36" s="118"/>
    </row>
    <row r="37" spans="2:6" x14ac:dyDescent="0.35">
      <c r="D37" s="123"/>
      <c r="E37" s="118"/>
      <c r="F37" s="118"/>
    </row>
    <row r="38" spans="2:6" ht="41" x14ac:dyDescent="0.35">
      <c r="B38" s="126" t="s">
        <v>213</v>
      </c>
      <c r="D38" s="130">
        <f>ROUND(D13-D25+D36,2)</f>
        <v>0</v>
      </c>
      <c r="E38" s="118"/>
      <c r="F38" s="118"/>
    </row>
    <row r="39" spans="2:6" x14ac:dyDescent="0.35">
      <c r="D39" s="118"/>
      <c r="E39" s="118"/>
      <c r="F39" s="118"/>
    </row>
    <row r="40" spans="2:6" x14ac:dyDescent="0.35">
      <c r="B40" s="131" t="s">
        <v>209</v>
      </c>
      <c r="D40" s="118"/>
      <c r="E40" s="118"/>
      <c r="F40" s="118"/>
    </row>
    <row r="41" spans="2:6" x14ac:dyDescent="0.35">
      <c r="B41" s="132" t="s">
        <v>214</v>
      </c>
      <c r="D41" s="118"/>
      <c r="E41" s="118"/>
      <c r="F41" s="118"/>
    </row>
    <row r="42" spans="2:6" x14ac:dyDescent="0.35">
      <c r="D42" s="118"/>
      <c r="E42" s="118"/>
      <c r="F42" s="118"/>
    </row>
    <row r="43" spans="2:6" x14ac:dyDescent="0.35">
      <c r="B43" s="122"/>
      <c r="D43" s="118"/>
      <c r="E43" s="118"/>
      <c r="F43" s="118"/>
    </row>
    <row r="44" spans="2:6" x14ac:dyDescent="0.35">
      <c r="D44" s="118"/>
      <c r="E44" s="118"/>
      <c r="F44" s="118"/>
    </row>
    <row r="45" spans="2:6" x14ac:dyDescent="0.35">
      <c r="D45" s="118"/>
      <c r="E45" s="118"/>
      <c r="F45" s="118"/>
    </row>
    <row r="46" spans="2:6" x14ac:dyDescent="0.35">
      <c r="D46" s="118"/>
      <c r="E46" s="118"/>
      <c r="F46" s="118"/>
    </row>
    <row r="47" spans="2:6" x14ac:dyDescent="0.35">
      <c r="D47" s="118"/>
      <c r="E47" s="118"/>
      <c r="F47" s="118"/>
    </row>
    <row r="48" spans="2:6" x14ac:dyDescent="0.35">
      <c r="D48" s="118"/>
      <c r="E48" s="118"/>
      <c r="F48" s="118"/>
    </row>
    <row r="49" spans="4:6" x14ac:dyDescent="0.35">
      <c r="D49" s="118"/>
      <c r="E49" s="118"/>
      <c r="F49" s="118"/>
    </row>
    <row r="50" spans="4:6" x14ac:dyDescent="0.35">
      <c r="D50" s="118"/>
      <c r="E50" s="118"/>
      <c r="F50" s="118"/>
    </row>
    <row r="51" spans="4:6" x14ac:dyDescent="0.35">
      <c r="D51" s="118"/>
      <c r="E51" s="118"/>
      <c r="F51" s="118"/>
    </row>
    <row r="52" spans="4:6" x14ac:dyDescent="0.35">
      <c r="D52" s="118"/>
      <c r="E52" s="118"/>
      <c r="F52" s="118"/>
    </row>
    <row r="53" spans="4:6" x14ac:dyDescent="0.35">
      <c r="D53" s="118"/>
      <c r="E53" s="118"/>
      <c r="F53" s="118"/>
    </row>
    <row r="54" spans="4:6" x14ac:dyDescent="0.35">
      <c r="D54" s="118"/>
      <c r="E54" s="118"/>
      <c r="F54" s="118"/>
    </row>
    <row r="55" spans="4:6" x14ac:dyDescent="0.35">
      <c r="D55" s="118"/>
      <c r="E55" s="118"/>
      <c r="F55" s="118"/>
    </row>
    <row r="56" spans="4:6" x14ac:dyDescent="0.35">
      <c r="D56" s="118"/>
      <c r="E56" s="118"/>
      <c r="F56" s="118"/>
    </row>
    <row r="57" spans="4:6" x14ac:dyDescent="0.35">
      <c r="D57" s="118"/>
      <c r="E57" s="118"/>
      <c r="F57" s="118"/>
    </row>
    <row r="58" spans="4:6" x14ac:dyDescent="0.35">
      <c r="D58" s="118"/>
      <c r="E58" s="118"/>
      <c r="F58" s="118"/>
    </row>
    <row r="59" spans="4:6" x14ac:dyDescent="0.35">
      <c r="D59" s="118"/>
      <c r="E59" s="118"/>
      <c r="F59" s="118"/>
    </row>
    <row r="60" spans="4:6" x14ac:dyDescent="0.35">
      <c r="D60" s="118"/>
      <c r="E60" s="118"/>
      <c r="F60" s="118"/>
    </row>
    <row r="61" spans="4:6" x14ac:dyDescent="0.35">
      <c r="D61" s="118"/>
      <c r="E61" s="118"/>
      <c r="F61" s="118"/>
    </row>
    <row r="62" spans="4:6" x14ac:dyDescent="0.35">
      <c r="D62" s="118"/>
      <c r="E62" s="118"/>
      <c r="F62" s="118"/>
    </row>
    <row r="63" spans="4:6" x14ac:dyDescent="0.35">
      <c r="D63" s="118"/>
      <c r="E63" s="118"/>
      <c r="F63" s="118"/>
    </row>
    <row r="64" spans="4:6" x14ac:dyDescent="0.35">
      <c r="D64" s="118"/>
      <c r="E64" s="118"/>
      <c r="F64" s="118"/>
    </row>
    <row r="65" spans="4:6" x14ac:dyDescent="0.35">
      <c r="D65" s="118"/>
      <c r="E65" s="118"/>
      <c r="F65" s="118"/>
    </row>
    <row r="66" spans="4:6" x14ac:dyDescent="0.35">
      <c r="D66" s="118"/>
      <c r="E66" s="118"/>
      <c r="F66" s="118"/>
    </row>
    <row r="67" spans="4:6" x14ac:dyDescent="0.35">
      <c r="D67" s="118"/>
      <c r="E67" s="118"/>
      <c r="F67" s="118"/>
    </row>
    <row r="68" spans="4:6" x14ac:dyDescent="0.35">
      <c r="D68" s="118"/>
      <c r="E68" s="118"/>
      <c r="F68" s="118"/>
    </row>
    <row r="69" spans="4:6" x14ac:dyDescent="0.35">
      <c r="D69" s="118"/>
      <c r="E69" s="118"/>
      <c r="F69" s="118"/>
    </row>
    <row r="70" spans="4:6" x14ac:dyDescent="0.35">
      <c r="D70" s="118"/>
      <c r="E70" s="118"/>
      <c r="F70" s="118"/>
    </row>
    <row r="71" spans="4:6" x14ac:dyDescent="0.35">
      <c r="D71" s="118"/>
      <c r="E71" s="118"/>
      <c r="F71" s="118"/>
    </row>
    <row r="72" spans="4:6" x14ac:dyDescent="0.35">
      <c r="D72" s="118"/>
      <c r="E72" s="118"/>
      <c r="F72" s="118"/>
    </row>
    <row r="73" spans="4:6" x14ac:dyDescent="0.35">
      <c r="D73" s="118"/>
      <c r="E73" s="118"/>
      <c r="F73" s="118"/>
    </row>
    <row r="74" spans="4:6" x14ac:dyDescent="0.35">
      <c r="D74" s="118"/>
      <c r="E74" s="118"/>
      <c r="F74" s="118"/>
    </row>
    <row r="75" spans="4:6" x14ac:dyDescent="0.35">
      <c r="D75" s="118"/>
      <c r="E75" s="118"/>
      <c r="F75" s="118"/>
    </row>
    <row r="76" spans="4:6" x14ac:dyDescent="0.35">
      <c r="D76" s="118"/>
      <c r="E76" s="118"/>
      <c r="F76" s="118"/>
    </row>
    <row r="77" spans="4:6" x14ac:dyDescent="0.35">
      <c r="D77" s="118"/>
      <c r="E77" s="118"/>
      <c r="F77" s="118"/>
    </row>
    <row r="78" spans="4:6" x14ac:dyDescent="0.35">
      <c r="D78" s="118"/>
      <c r="E78" s="118"/>
      <c r="F78" s="118"/>
    </row>
    <row r="79" spans="4:6" x14ac:dyDescent="0.35">
      <c r="D79" s="118"/>
      <c r="E79" s="118"/>
      <c r="F79" s="118"/>
    </row>
    <row r="80" spans="4:6" x14ac:dyDescent="0.35">
      <c r="D80" s="118"/>
      <c r="E80" s="118"/>
      <c r="F80" s="118"/>
    </row>
    <row r="81" spans="4:6" x14ac:dyDescent="0.35">
      <c r="D81" s="118"/>
      <c r="E81" s="118"/>
      <c r="F81" s="118"/>
    </row>
    <row r="82" spans="4:6" x14ac:dyDescent="0.35">
      <c r="D82" s="118"/>
      <c r="E82" s="118"/>
      <c r="F82" s="118"/>
    </row>
    <row r="83" spans="4:6" x14ac:dyDescent="0.35">
      <c r="D83" s="118"/>
      <c r="E83" s="118"/>
      <c r="F83" s="118"/>
    </row>
    <row r="84" spans="4:6" x14ac:dyDescent="0.35">
      <c r="D84" s="118"/>
      <c r="E84" s="118"/>
      <c r="F84" s="118"/>
    </row>
    <row r="85" spans="4:6" x14ac:dyDescent="0.35">
      <c r="D85" s="118"/>
      <c r="E85" s="118"/>
      <c r="F85" s="118"/>
    </row>
    <row r="86" spans="4:6" x14ac:dyDescent="0.35">
      <c r="D86" s="118"/>
      <c r="E86" s="118"/>
      <c r="F86" s="118"/>
    </row>
    <row r="87" spans="4:6" x14ac:dyDescent="0.35">
      <c r="D87" s="118"/>
      <c r="E87" s="118"/>
      <c r="F87" s="118"/>
    </row>
    <row r="88" spans="4:6" x14ac:dyDescent="0.35">
      <c r="D88" s="118"/>
      <c r="E88" s="118"/>
      <c r="F88" s="118"/>
    </row>
    <row r="89" spans="4:6" x14ac:dyDescent="0.35">
      <c r="D89" s="118"/>
      <c r="E89" s="118"/>
      <c r="F89" s="118"/>
    </row>
    <row r="90" spans="4:6" x14ac:dyDescent="0.35">
      <c r="D90" s="118"/>
      <c r="E90" s="118"/>
      <c r="F90" s="118"/>
    </row>
    <row r="91" spans="4:6" x14ac:dyDescent="0.35">
      <c r="D91" s="118"/>
      <c r="E91" s="118"/>
      <c r="F91" s="118"/>
    </row>
    <row r="92" spans="4:6" x14ac:dyDescent="0.35">
      <c r="D92" s="118"/>
      <c r="E92" s="118"/>
      <c r="F92" s="118"/>
    </row>
    <row r="93" spans="4:6" x14ac:dyDescent="0.35">
      <c r="D93" s="118"/>
      <c r="E93" s="118"/>
      <c r="F93" s="118"/>
    </row>
    <row r="94" spans="4:6" x14ac:dyDescent="0.35">
      <c r="D94" s="118"/>
      <c r="E94" s="118"/>
      <c r="F94" s="118"/>
    </row>
    <row r="95" spans="4:6" x14ac:dyDescent="0.35">
      <c r="D95" s="118"/>
      <c r="E95" s="118"/>
      <c r="F95" s="118"/>
    </row>
    <row r="96" spans="4:6" x14ac:dyDescent="0.35">
      <c r="D96" s="118"/>
      <c r="E96" s="118"/>
      <c r="F96" s="118"/>
    </row>
    <row r="97" spans="4:6" x14ac:dyDescent="0.35">
      <c r="D97" s="118"/>
      <c r="E97" s="118"/>
      <c r="F97" s="118"/>
    </row>
    <row r="98" spans="4:6" x14ac:dyDescent="0.35">
      <c r="D98" s="118"/>
      <c r="E98" s="118"/>
      <c r="F98" s="118"/>
    </row>
    <row r="99" spans="4:6" x14ac:dyDescent="0.35">
      <c r="D99" s="118"/>
      <c r="E99" s="118"/>
      <c r="F99" s="118"/>
    </row>
    <row r="100" spans="4:6" x14ac:dyDescent="0.35">
      <c r="D100" s="118"/>
      <c r="E100" s="118"/>
      <c r="F100" s="118"/>
    </row>
    <row r="101" spans="4:6" x14ac:dyDescent="0.35">
      <c r="D101" s="118"/>
      <c r="E101" s="118"/>
      <c r="F101" s="118"/>
    </row>
    <row r="102" spans="4:6" x14ac:dyDescent="0.35">
      <c r="D102" s="118"/>
      <c r="E102" s="118"/>
      <c r="F102" s="118"/>
    </row>
    <row r="103" spans="4:6" x14ac:dyDescent="0.35">
      <c r="D103" s="118"/>
      <c r="E103" s="118"/>
      <c r="F103" s="118"/>
    </row>
    <row r="104" spans="4:6" x14ac:dyDescent="0.35">
      <c r="D104" s="118"/>
      <c r="E104" s="118"/>
      <c r="F104" s="118"/>
    </row>
    <row r="105" spans="4:6" x14ac:dyDescent="0.35">
      <c r="D105" s="118"/>
      <c r="E105" s="118"/>
      <c r="F105" s="118"/>
    </row>
    <row r="106" spans="4:6" x14ac:dyDescent="0.35">
      <c r="D106" s="118"/>
      <c r="E106" s="118"/>
      <c r="F106" s="118"/>
    </row>
    <row r="107" spans="4:6" x14ac:dyDescent="0.35">
      <c r="D107" s="118"/>
      <c r="E107" s="118"/>
      <c r="F107" s="118"/>
    </row>
    <row r="108" spans="4:6" x14ac:dyDescent="0.35">
      <c r="D108" s="118"/>
      <c r="E108" s="118"/>
      <c r="F108" s="118"/>
    </row>
    <row r="109" spans="4:6" x14ac:dyDescent="0.35">
      <c r="D109" s="118"/>
      <c r="E109" s="118"/>
      <c r="F109" s="118"/>
    </row>
    <row r="110" spans="4:6" x14ac:dyDescent="0.35">
      <c r="D110" s="118"/>
      <c r="E110" s="118"/>
      <c r="F110" s="118"/>
    </row>
    <row r="111" spans="4:6" x14ac:dyDescent="0.35">
      <c r="D111" s="118"/>
      <c r="E111" s="118"/>
      <c r="F111" s="118"/>
    </row>
    <row r="112" spans="4:6" x14ac:dyDescent="0.35">
      <c r="D112" s="118"/>
      <c r="E112" s="118"/>
      <c r="F112" s="118"/>
    </row>
    <row r="113" spans="4:6" x14ac:dyDescent="0.35">
      <c r="D113" s="118"/>
      <c r="E113" s="118"/>
      <c r="F113" s="118"/>
    </row>
    <row r="114" spans="4:6" x14ac:dyDescent="0.35">
      <c r="D114" s="118"/>
      <c r="E114" s="118"/>
      <c r="F114" s="118"/>
    </row>
    <row r="115" spans="4:6" x14ac:dyDescent="0.35">
      <c r="D115" s="118"/>
      <c r="E115" s="118"/>
      <c r="F115" s="118"/>
    </row>
    <row r="116" spans="4:6" x14ac:dyDescent="0.35">
      <c r="D116" s="118"/>
      <c r="E116" s="118"/>
      <c r="F116" s="118"/>
    </row>
    <row r="117" spans="4:6" x14ac:dyDescent="0.35">
      <c r="D117" s="118"/>
      <c r="E117" s="118"/>
      <c r="F117" s="118"/>
    </row>
    <row r="118" spans="4:6" x14ac:dyDescent="0.35">
      <c r="D118" s="118"/>
      <c r="E118" s="118"/>
      <c r="F118" s="118"/>
    </row>
    <row r="119" spans="4:6" x14ac:dyDescent="0.35">
      <c r="D119" s="118"/>
      <c r="E119" s="118"/>
      <c r="F119" s="118"/>
    </row>
    <row r="120" spans="4:6" x14ac:dyDescent="0.35">
      <c r="D120" s="118"/>
      <c r="E120" s="118"/>
      <c r="F120" s="118"/>
    </row>
    <row r="121" spans="4:6" x14ac:dyDescent="0.35">
      <c r="D121" s="118"/>
      <c r="E121" s="118"/>
      <c r="F121" s="118"/>
    </row>
    <row r="122" spans="4:6" x14ac:dyDescent="0.35">
      <c r="D122" s="118"/>
      <c r="E122" s="118"/>
      <c r="F122" s="118"/>
    </row>
    <row r="123" spans="4:6" x14ac:dyDescent="0.35">
      <c r="D123" s="118"/>
      <c r="E123" s="118"/>
      <c r="F123" s="118"/>
    </row>
    <row r="124" spans="4:6" x14ac:dyDescent="0.35">
      <c r="D124" s="118"/>
      <c r="E124" s="118"/>
      <c r="F124" s="118"/>
    </row>
    <row r="125" spans="4:6" x14ac:dyDescent="0.35">
      <c r="D125" s="118"/>
      <c r="E125" s="118"/>
      <c r="F125" s="118"/>
    </row>
    <row r="126" spans="4:6" x14ac:dyDescent="0.35">
      <c r="D126" s="118"/>
      <c r="E126" s="118"/>
      <c r="F126" s="118"/>
    </row>
    <row r="127" spans="4:6" x14ac:dyDescent="0.35">
      <c r="D127" s="118"/>
      <c r="E127" s="118"/>
      <c r="F127" s="118"/>
    </row>
    <row r="128" spans="4:6" x14ac:dyDescent="0.35">
      <c r="D128" s="118"/>
      <c r="E128" s="118"/>
      <c r="F128" s="118"/>
    </row>
    <row r="129" spans="4:6" x14ac:dyDescent="0.35">
      <c r="D129" s="118"/>
      <c r="E129" s="118"/>
      <c r="F129" s="118"/>
    </row>
    <row r="130" spans="4:6" x14ac:dyDescent="0.35">
      <c r="D130" s="118"/>
      <c r="E130" s="118"/>
      <c r="F130" s="118"/>
    </row>
    <row r="131" spans="4:6" x14ac:dyDescent="0.35">
      <c r="D131" s="118"/>
      <c r="E131" s="118"/>
      <c r="F131" s="118"/>
    </row>
    <row r="132" spans="4:6" x14ac:dyDescent="0.35">
      <c r="D132" s="118"/>
      <c r="E132" s="118"/>
      <c r="F132" s="118"/>
    </row>
    <row r="133" spans="4:6" x14ac:dyDescent="0.35">
      <c r="D133" s="118"/>
      <c r="E133" s="118"/>
      <c r="F133" s="118"/>
    </row>
    <row r="134" spans="4:6" x14ac:dyDescent="0.35">
      <c r="D134" s="118"/>
      <c r="E134" s="118"/>
      <c r="F134" s="118"/>
    </row>
    <row r="135" spans="4:6" x14ac:dyDescent="0.35">
      <c r="D135" s="118"/>
      <c r="E135" s="118"/>
      <c r="F135" s="118"/>
    </row>
    <row r="136" spans="4:6" x14ac:dyDescent="0.35">
      <c r="D136" s="118"/>
      <c r="E136" s="118"/>
      <c r="F136" s="118"/>
    </row>
    <row r="137" spans="4:6" x14ac:dyDescent="0.35">
      <c r="D137" s="118"/>
      <c r="E137" s="118"/>
      <c r="F137" s="118"/>
    </row>
    <row r="138" spans="4:6" x14ac:dyDescent="0.35">
      <c r="D138" s="118"/>
      <c r="E138" s="118"/>
      <c r="F138" s="118"/>
    </row>
    <row r="139" spans="4:6" x14ac:dyDescent="0.35">
      <c r="D139" s="118"/>
      <c r="E139" s="118"/>
      <c r="F139" s="118"/>
    </row>
    <row r="140" spans="4:6" x14ac:dyDescent="0.35">
      <c r="D140" s="118"/>
      <c r="E140" s="118"/>
      <c r="F140" s="118"/>
    </row>
    <row r="141" spans="4:6" x14ac:dyDescent="0.35">
      <c r="D141" s="118"/>
      <c r="E141" s="118"/>
      <c r="F141" s="118"/>
    </row>
    <row r="142" spans="4:6" x14ac:dyDescent="0.35">
      <c r="D142" s="118"/>
      <c r="E142" s="118"/>
      <c r="F142" s="118"/>
    </row>
    <row r="143" spans="4:6" x14ac:dyDescent="0.35">
      <c r="D143" s="118"/>
      <c r="E143" s="118"/>
      <c r="F143" s="118"/>
    </row>
    <row r="144" spans="4:6" x14ac:dyDescent="0.35">
      <c r="D144" s="118"/>
      <c r="E144" s="118"/>
      <c r="F144" s="118"/>
    </row>
    <row r="145" spans="4:6" x14ac:dyDescent="0.35">
      <c r="D145" s="118"/>
      <c r="E145" s="118"/>
      <c r="F145" s="118"/>
    </row>
    <row r="146" spans="4:6" x14ac:dyDescent="0.35">
      <c r="D146" s="118"/>
      <c r="E146" s="118"/>
      <c r="F146" s="118"/>
    </row>
    <row r="147" spans="4:6" x14ac:dyDescent="0.35">
      <c r="D147" s="118"/>
      <c r="E147" s="118"/>
      <c r="F147" s="118"/>
    </row>
    <row r="148" spans="4:6" x14ac:dyDescent="0.35">
      <c r="D148" s="118"/>
      <c r="E148" s="118"/>
      <c r="F148" s="118"/>
    </row>
    <row r="149" spans="4:6" x14ac:dyDescent="0.35">
      <c r="D149" s="118"/>
      <c r="E149" s="118"/>
      <c r="F149" s="118"/>
    </row>
    <row r="150" spans="4:6" x14ac:dyDescent="0.35">
      <c r="D150" s="118"/>
      <c r="E150" s="118"/>
      <c r="F150" s="118"/>
    </row>
    <row r="151" spans="4:6" x14ac:dyDescent="0.35">
      <c r="D151" s="118"/>
      <c r="E151" s="118"/>
      <c r="F151" s="118"/>
    </row>
    <row r="152" spans="4:6" x14ac:dyDescent="0.35">
      <c r="D152" s="118"/>
      <c r="E152" s="118"/>
      <c r="F152" s="118"/>
    </row>
    <row r="153" spans="4:6" x14ac:dyDescent="0.35">
      <c r="D153" s="118"/>
      <c r="E153" s="118"/>
      <c r="F153" s="118"/>
    </row>
    <row r="154" spans="4:6" x14ac:dyDescent="0.35">
      <c r="D154" s="118"/>
      <c r="E154" s="118"/>
      <c r="F154" s="118"/>
    </row>
    <row r="155" spans="4:6" x14ac:dyDescent="0.35">
      <c r="D155" s="118"/>
      <c r="E155" s="118"/>
      <c r="F155" s="118"/>
    </row>
    <row r="156" spans="4:6" x14ac:dyDescent="0.35">
      <c r="D156" s="118"/>
      <c r="E156" s="118"/>
      <c r="F156" s="118"/>
    </row>
    <row r="157" spans="4:6" x14ac:dyDescent="0.35">
      <c r="D157" s="118"/>
      <c r="E157" s="118"/>
      <c r="F157" s="118"/>
    </row>
    <row r="158" spans="4:6" x14ac:dyDescent="0.35">
      <c r="D158" s="118"/>
      <c r="E158" s="118"/>
      <c r="F158" s="118"/>
    </row>
    <row r="159" spans="4:6" x14ac:dyDescent="0.35">
      <c r="D159" s="118"/>
      <c r="E159" s="118"/>
      <c r="F159" s="118"/>
    </row>
    <row r="160" spans="4:6" x14ac:dyDescent="0.35">
      <c r="D160" s="118"/>
      <c r="E160" s="118"/>
      <c r="F160" s="118"/>
    </row>
    <row r="161" spans="4:6" x14ac:dyDescent="0.35">
      <c r="D161" s="118"/>
      <c r="E161" s="118"/>
      <c r="F161" s="118"/>
    </row>
    <row r="162" spans="4:6" x14ac:dyDescent="0.35">
      <c r="D162" s="118"/>
      <c r="E162" s="118"/>
      <c r="F162" s="118"/>
    </row>
    <row r="163" spans="4:6" x14ac:dyDescent="0.35">
      <c r="D163" s="118"/>
      <c r="E163" s="118"/>
      <c r="F163" s="118"/>
    </row>
    <row r="164" spans="4:6" x14ac:dyDescent="0.35">
      <c r="D164" s="118"/>
      <c r="E164" s="118"/>
      <c r="F164" s="118"/>
    </row>
    <row r="165" spans="4:6" x14ac:dyDescent="0.35">
      <c r="D165" s="118"/>
      <c r="E165" s="118"/>
      <c r="F165" s="118"/>
    </row>
    <row r="166" spans="4:6" x14ac:dyDescent="0.35">
      <c r="D166" s="118"/>
      <c r="E166" s="118"/>
      <c r="F166" s="118"/>
    </row>
    <row r="167" spans="4:6" x14ac:dyDescent="0.35">
      <c r="D167" s="118"/>
      <c r="E167" s="118"/>
      <c r="F167" s="118"/>
    </row>
    <row r="168" spans="4:6" x14ac:dyDescent="0.35">
      <c r="D168" s="118"/>
      <c r="E168" s="118"/>
      <c r="F168" s="118"/>
    </row>
    <row r="169" spans="4:6" x14ac:dyDescent="0.35">
      <c r="D169" s="118"/>
      <c r="E169" s="118"/>
      <c r="F169" s="118"/>
    </row>
    <row r="170" spans="4:6" x14ac:dyDescent="0.35">
      <c r="D170" s="118"/>
      <c r="E170" s="118"/>
      <c r="F170" s="118"/>
    </row>
    <row r="171" spans="4:6" x14ac:dyDescent="0.35">
      <c r="D171" s="118"/>
      <c r="E171" s="118"/>
      <c r="F171" s="118"/>
    </row>
    <row r="172" spans="4:6" x14ac:dyDescent="0.35">
      <c r="D172" s="118"/>
      <c r="E172" s="118"/>
      <c r="F172" s="118"/>
    </row>
  </sheetData>
  <pageMargins left="0.7" right="0.7" top="0.75" bottom="0.75" header="0.3" footer="0.3"/>
  <pageSetup paperSize="9" scale="75" orientation="portrait" r:id="rId1"/>
  <rowBreaks count="1" manualBreakCount="1">
    <brk id="4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F240F-23C8-4CC9-B5EC-1E155E2DE197}">
  <sheetPr>
    <tabColor theme="0" tint="-0.14999847407452621"/>
  </sheetPr>
  <dimension ref="A1:L4"/>
  <sheetViews>
    <sheetView zoomScale="90" zoomScaleNormal="90" workbookViewId="0">
      <selection activeCell="H38" sqref="H38"/>
    </sheetView>
  </sheetViews>
  <sheetFormatPr defaultColWidth="9.36328125" defaultRowHeight="14.5" x14ac:dyDescent="0.35"/>
  <cols>
    <col min="1" max="1" width="5.54296875" style="3" bestFit="1" customWidth="1"/>
    <col min="2" max="2" width="12" style="3" bestFit="1" customWidth="1"/>
    <col min="3" max="3" width="43" style="3" customWidth="1"/>
    <col min="4" max="4" width="15.54296875" style="3" customWidth="1"/>
    <col min="5" max="5" width="17.453125" style="3" customWidth="1"/>
    <col min="6" max="6" width="18.36328125" style="3" bestFit="1" customWidth="1"/>
    <col min="7" max="7" width="15.36328125" style="3" customWidth="1"/>
    <col min="8" max="8" width="14.6328125" style="3" customWidth="1"/>
    <col min="9" max="9" width="18.6328125" style="3" bestFit="1" customWidth="1"/>
    <col min="10" max="10" width="14.6328125" style="3" customWidth="1"/>
    <col min="11" max="11" width="20.36328125" style="3" customWidth="1"/>
    <col min="12" max="16384" width="9.36328125" style="3"/>
  </cols>
  <sheetData>
    <row r="1" spans="1:12" x14ac:dyDescent="0.35">
      <c r="D1" s="12" t="s">
        <v>183</v>
      </c>
      <c r="E1" s="13"/>
      <c r="F1" s="14"/>
      <c r="G1" s="21" t="s">
        <v>184</v>
      </c>
      <c r="H1" s="22"/>
      <c r="I1" s="23"/>
      <c r="J1" s="138" t="s">
        <v>189</v>
      </c>
      <c r="K1" s="141" t="s">
        <v>190</v>
      </c>
    </row>
    <row r="2" spans="1:12" x14ac:dyDescent="0.35">
      <c r="D2" s="15" t="s">
        <v>185</v>
      </c>
      <c r="E2" s="16" t="s">
        <v>186</v>
      </c>
      <c r="F2" s="17" t="s">
        <v>187</v>
      </c>
      <c r="G2" s="24" t="s">
        <v>185</v>
      </c>
      <c r="H2" s="25" t="s">
        <v>186</v>
      </c>
      <c r="I2" s="26" t="s">
        <v>188</v>
      </c>
      <c r="J2" s="139"/>
      <c r="K2" s="142"/>
    </row>
    <row r="3" spans="1:12" ht="15" thickBot="1" x14ac:dyDescent="0.4">
      <c r="A3" s="8" t="s">
        <v>181</v>
      </c>
      <c r="B3" s="8" t="s">
        <v>182</v>
      </c>
      <c r="C3" s="9" t="s">
        <v>31</v>
      </c>
      <c r="D3" s="18">
        <v>0.2</v>
      </c>
      <c r="E3" s="19">
        <v>0.05</v>
      </c>
      <c r="F3" s="20">
        <v>0</v>
      </c>
      <c r="G3" s="27">
        <v>0.2</v>
      </c>
      <c r="H3" s="28">
        <v>0.05</v>
      </c>
      <c r="I3" s="29">
        <v>0</v>
      </c>
      <c r="J3" s="140"/>
      <c r="K3" s="143"/>
    </row>
    <row r="4" spans="1:12" x14ac:dyDescent="0.35">
      <c r="A4" s="8" t="str">
        <f>'VAT Return'!H2</f>
        <v>-</v>
      </c>
      <c r="B4" s="8" t="str">
        <f>'VAT Return'!H3</f>
        <v>-</v>
      </c>
      <c r="C4" s="8" t="str">
        <f>'VAT Return'!B2</f>
        <v>Select School Name</v>
      </c>
      <c r="D4" s="10">
        <f>'VAT Return'!D17</f>
        <v>0</v>
      </c>
      <c r="E4" s="10">
        <f>'VAT Return'!D15</f>
        <v>0</v>
      </c>
      <c r="F4" s="10">
        <f>'VAT Return'!D13</f>
        <v>0</v>
      </c>
      <c r="G4" s="10">
        <f>'VAT Return'!D28</f>
        <v>0</v>
      </c>
      <c r="H4" s="10">
        <f>'VAT Return'!D26</f>
        <v>0</v>
      </c>
      <c r="I4" s="10">
        <f>'VAT Return'!D24</f>
        <v>0</v>
      </c>
      <c r="J4" s="10">
        <f>'VAT Return'!H39</f>
        <v>0</v>
      </c>
      <c r="K4" s="11">
        <f>ROUND((D4*D3),2)+ROUND((E4*E3),2)-ROUND((G4*G3),2)-ROUND((H4*H3),2)+J4</f>
        <v>0</v>
      </c>
      <c r="L4" s="3" t="b">
        <f>IF(K4='VAT Return'!H42,TRUE,FALSE)</f>
        <v>1</v>
      </c>
    </row>
  </sheetData>
  <mergeCells count="2">
    <mergeCell ref="J1:J3"/>
    <mergeCell ref="K1:K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2F4E2-3D13-4CB7-8FB8-07F4C372C605}">
  <dimension ref="A1:E200"/>
  <sheetViews>
    <sheetView workbookViewId="0">
      <selection activeCell="F164" sqref="F164"/>
    </sheetView>
  </sheetViews>
  <sheetFormatPr defaultRowHeight="14.5" x14ac:dyDescent="0.35"/>
  <cols>
    <col min="1" max="1" width="53.36328125" bestFit="1" customWidth="1"/>
    <col min="2" max="2" width="5" bestFit="1" customWidth="1"/>
    <col min="3" max="3" width="11.36328125" bestFit="1" customWidth="1"/>
    <col min="5" max="5" width="22" bestFit="1" customWidth="1"/>
    <col min="9" max="9" width="10.36328125" customWidth="1"/>
  </cols>
  <sheetData>
    <row r="1" spans="1:5" x14ac:dyDescent="0.35">
      <c r="A1" t="s">
        <v>31</v>
      </c>
      <c r="B1" t="s">
        <v>53</v>
      </c>
      <c r="C1" t="s">
        <v>54</v>
      </c>
      <c r="E1" t="s">
        <v>32</v>
      </c>
    </row>
    <row r="2" spans="1:5" x14ac:dyDescent="0.35">
      <c r="A2" t="s">
        <v>179</v>
      </c>
      <c r="B2" t="s">
        <v>33</v>
      </c>
      <c r="C2" t="s">
        <v>33</v>
      </c>
      <c r="E2" t="s">
        <v>180</v>
      </c>
    </row>
    <row r="3" spans="1:5" x14ac:dyDescent="0.35">
      <c r="A3" t="s">
        <v>294</v>
      </c>
      <c r="B3">
        <v>1027</v>
      </c>
      <c r="C3" t="s">
        <v>295</v>
      </c>
      <c r="E3" s="1" t="s">
        <v>490</v>
      </c>
    </row>
    <row r="4" spans="1:5" x14ac:dyDescent="0.35">
      <c r="A4" t="s">
        <v>117</v>
      </c>
      <c r="B4">
        <v>2010</v>
      </c>
      <c r="C4" t="s">
        <v>55</v>
      </c>
      <c r="E4" s="1" t="s">
        <v>491</v>
      </c>
    </row>
    <row r="5" spans="1:5" x14ac:dyDescent="0.35">
      <c r="A5" s="133" t="s">
        <v>242</v>
      </c>
      <c r="B5">
        <v>5949</v>
      </c>
      <c r="C5" t="s">
        <v>243</v>
      </c>
      <c r="E5" s="1" t="s">
        <v>492</v>
      </c>
    </row>
    <row r="6" spans="1:5" x14ac:dyDescent="0.35">
      <c r="A6" t="s">
        <v>118</v>
      </c>
      <c r="B6">
        <v>1017</v>
      </c>
      <c r="C6" t="s">
        <v>56</v>
      </c>
      <c r="E6" s="1" t="s">
        <v>493</v>
      </c>
    </row>
    <row r="7" spans="1:5" x14ac:dyDescent="0.35">
      <c r="A7" s="133" t="s">
        <v>244</v>
      </c>
      <c r="B7">
        <v>2153</v>
      </c>
      <c r="C7" t="s">
        <v>245</v>
      </c>
      <c r="E7" s="1" t="s">
        <v>494</v>
      </c>
    </row>
    <row r="8" spans="1:5" x14ac:dyDescent="0.35">
      <c r="A8" t="s">
        <v>296</v>
      </c>
      <c r="B8">
        <v>2062</v>
      </c>
      <c r="C8" t="s">
        <v>297</v>
      </c>
      <c r="E8" s="1" t="s">
        <v>495</v>
      </c>
    </row>
    <row r="9" spans="1:5" x14ac:dyDescent="0.35">
      <c r="A9" s="133" t="s">
        <v>246</v>
      </c>
      <c r="B9">
        <v>2479</v>
      </c>
      <c r="C9" t="s">
        <v>247</v>
      </c>
      <c r="E9" s="1" t="s">
        <v>496</v>
      </c>
    </row>
    <row r="10" spans="1:5" x14ac:dyDescent="0.35">
      <c r="A10" t="s">
        <v>119</v>
      </c>
      <c r="B10">
        <v>2300</v>
      </c>
      <c r="C10" t="s">
        <v>57</v>
      </c>
      <c r="E10" s="1" t="s">
        <v>497</v>
      </c>
    </row>
    <row r="11" spans="1:5" x14ac:dyDescent="0.35">
      <c r="A11" t="s">
        <v>298</v>
      </c>
      <c r="B11">
        <v>2014</v>
      </c>
      <c r="C11" t="s">
        <v>299</v>
      </c>
      <c r="E11" s="1" t="s">
        <v>498</v>
      </c>
    </row>
    <row r="12" spans="1:5" x14ac:dyDescent="0.35">
      <c r="A12" t="s">
        <v>120</v>
      </c>
      <c r="B12">
        <v>7016</v>
      </c>
      <c r="C12" t="s">
        <v>58</v>
      </c>
      <c r="E12" s="1" t="s">
        <v>499</v>
      </c>
    </row>
    <row r="13" spans="1:5" x14ac:dyDescent="0.35">
      <c r="A13" t="s">
        <v>300</v>
      </c>
      <c r="B13">
        <v>2017</v>
      </c>
      <c r="C13" t="s">
        <v>301</v>
      </c>
      <c r="E13" s="1" t="s">
        <v>500</v>
      </c>
    </row>
    <row r="14" spans="1:5" x14ac:dyDescent="0.35">
      <c r="A14" t="s">
        <v>302</v>
      </c>
      <c r="B14">
        <v>2016</v>
      </c>
      <c r="C14" t="s">
        <v>303</v>
      </c>
      <c r="E14" s="1" t="s">
        <v>501</v>
      </c>
    </row>
    <row r="15" spans="1:5" x14ac:dyDescent="0.35">
      <c r="A15" t="s">
        <v>304</v>
      </c>
      <c r="B15">
        <v>2239</v>
      </c>
      <c r="C15" t="s">
        <v>305</v>
      </c>
    </row>
    <row r="16" spans="1:5" x14ac:dyDescent="0.35">
      <c r="A16" t="s">
        <v>306</v>
      </c>
      <c r="B16">
        <v>2241</v>
      </c>
      <c r="C16" t="s">
        <v>307</v>
      </c>
    </row>
    <row r="17" spans="1:3" x14ac:dyDescent="0.35">
      <c r="A17" t="s">
        <v>308</v>
      </c>
      <c r="B17">
        <v>2456</v>
      </c>
      <c r="C17" t="s">
        <v>309</v>
      </c>
    </row>
    <row r="18" spans="1:3" x14ac:dyDescent="0.35">
      <c r="A18" t="s">
        <v>121</v>
      </c>
      <c r="B18">
        <v>5413</v>
      </c>
      <c r="C18" t="s">
        <v>59</v>
      </c>
    </row>
    <row r="19" spans="1:3" x14ac:dyDescent="0.35">
      <c r="A19" t="s">
        <v>310</v>
      </c>
      <c r="B19">
        <v>2254</v>
      </c>
      <c r="C19" t="s">
        <v>311</v>
      </c>
    </row>
    <row r="20" spans="1:3" x14ac:dyDescent="0.35">
      <c r="A20" t="s">
        <v>312</v>
      </c>
      <c r="B20">
        <v>1025</v>
      </c>
      <c r="C20" t="s">
        <v>313</v>
      </c>
    </row>
    <row r="21" spans="1:3" x14ac:dyDescent="0.35">
      <c r="A21" t="s">
        <v>122</v>
      </c>
      <c r="B21">
        <v>2402</v>
      </c>
      <c r="C21" t="s">
        <v>60</v>
      </c>
    </row>
    <row r="22" spans="1:3" x14ac:dyDescent="0.35">
      <c r="A22" t="s">
        <v>123</v>
      </c>
      <c r="B22">
        <v>2401</v>
      </c>
      <c r="C22" t="s">
        <v>61</v>
      </c>
    </row>
    <row r="23" spans="1:3" x14ac:dyDescent="0.35">
      <c r="A23" t="s">
        <v>314</v>
      </c>
      <c r="B23">
        <v>1001</v>
      </c>
      <c r="C23" t="s">
        <v>315</v>
      </c>
    </row>
    <row r="24" spans="1:3" x14ac:dyDescent="0.35">
      <c r="A24" t="s">
        <v>124</v>
      </c>
      <c r="B24">
        <v>4115</v>
      </c>
      <c r="C24" t="s">
        <v>62</v>
      </c>
    </row>
    <row r="25" spans="1:3" x14ac:dyDescent="0.35">
      <c r="A25" t="s">
        <v>125</v>
      </c>
      <c r="B25">
        <v>2030</v>
      </c>
      <c r="C25" t="s">
        <v>63</v>
      </c>
    </row>
    <row r="26" spans="1:3" x14ac:dyDescent="0.35">
      <c r="A26" t="s">
        <v>316</v>
      </c>
      <c r="B26">
        <v>3353</v>
      </c>
      <c r="C26" t="s">
        <v>317</v>
      </c>
    </row>
    <row r="27" spans="1:3" x14ac:dyDescent="0.35">
      <c r="A27" t="s">
        <v>318</v>
      </c>
      <c r="B27">
        <v>7030</v>
      </c>
      <c r="C27" t="s">
        <v>319</v>
      </c>
    </row>
    <row r="28" spans="1:3" x14ac:dyDescent="0.35">
      <c r="A28" t="s">
        <v>320</v>
      </c>
      <c r="B28">
        <v>1002</v>
      </c>
      <c r="C28" t="s">
        <v>321</v>
      </c>
    </row>
    <row r="29" spans="1:3" x14ac:dyDescent="0.35">
      <c r="A29" t="s">
        <v>126</v>
      </c>
      <c r="B29">
        <v>2238</v>
      </c>
      <c r="C29" t="s">
        <v>64</v>
      </c>
    </row>
    <row r="30" spans="1:3" x14ac:dyDescent="0.35">
      <c r="A30" t="s">
        <v>127</v>
      </c>
      <c r="B30">
        <v>2236</v>
      </c>
      <c r="C30" t="s">
        <v>65</v>
      </c>
    </row>
    <row r="31" spans="1:3" x14ac:dyDescent="0.35">
      <c r="A31" s="133" t="s">
        <v>248</v>
      </c>
      <c r="B31">
        <v>2465</v>
      </c>
      <c r="C31" t="s">
        <v>249</v>
      </c>
    </row>
    <row r="32" spans="1:3" x14ac:dyDescent="0.35">
      <c r="A32" t="s">
        <v>128</v>
      </c>
      <c r="B32">
        <v>4801</v>
      </c>
      <c r="C32" t="s">
        <v>66</v>
      </c>
    </row>
    <row r="33" spans="1:3" x14ac:dyDescent="0.35">
      <c r="A33" s="133" t="s">
        <v>250</v>
      </c>
      <c r="B33">
        <v>1048</v>
      </c>
      <c r="C33" t="s">
        <v>251</v>
      </c>
    </row>
    <row r="34" spans="1:3" x14ac:dyDescent="0.35">
      <c r="A34" t="s">
        <v>129</v>
      </c>
      <c r="B34">
        <v>2312</v>
      </c>
      <c r="C34" t="s">
        <v>67</v>
      </c>
    </row>
    <row r="35" spans="1:3" x14ac:dyDescent="0.35">
      <c r="A35" t="s">
        <v>130</v>
      </c>
      <c r="B35">
        <v>7051</v>
      </c>
      <c r="C35" t="s">
        <v>68</v>
      </c>
    </row>
    <row r="36" spans="1:3" x14ac:dyDescent="0.35">
      <c r="A36" t="s">
        <v>222</v>
      </c>
      <c r="B36">
        <v>2040</v>
      </c>
      <c r="C36" t="s">
        <v>232</v>
      </c>
    </row>
    <row r="37" spans="1:3" x14ac:dyDescent="0.35">
      <c r="A37" t="s">
        <v>131</v>
      </c>
      <c r="B37">
        <v>2251</v>
      </c>
      <c r="C37" t="s">
        <v>69</v>
      </c>
    </row>
    <row r="38" spans="1:3" x14ac:dyDescent="0.35">
      <c r="A38" t="s">
        <v>132</v>
      </c>
      <c r="B38">
        <v>3002</v>
      </c>
      <c r="C38" t="s">
        <v>70</v>
      </c>
    </row>
    <row r="39" spans="1:3" x14ac:dyDescent="0.35">
      <c r="A39" t="s">
        <v>133</v>
      </c>
      <c r="B39">
        <v>3319</v>
      </c>
      <c r="C39" t="s">
        <v>71</v>
      </c>
    </row>
    <row r="40" spans="1:3" x14ac:dyDescent="0.35">
      <c r="A40" s="133" t="s">
        <v>252</v>
      </c>
      <c r="B40">
        <v>1100</v>
      </c>
      <c r="C40" t="s">
        <v>253</v>
      </c>
    </row>
    <row r="41" spans="1:3" x14ac:dyDescent="0.35">
      <c r="A41" s="133" t="s">
        <v>254</v>
      </c>
      <c r="B41">
        <v>3432</v>
      </c>
      <c r="C41" t="s">
        <v>255</v>
      </c>
    </row>
    <row r="42" spans="1:3" x14ac:dyDescent="0.35">
      <c r="A42" t="s">
        <v>322</v>
      </c>
      <c r="B42">
        <v>2289</v>
      </c>
      <c r="C42" t="s">
        <v>323</v>
      </c>
    </row>
    <row r="43" spans="1:3" x14ac:dyDescent="0.35">
      <c r="A43" t="s">
        <v>223</v>
      </c>
      <c r="B43">
        <v>2185</v>
      </c>
      <c r="C43" t="s">
        <v>233</v>
      </c>
    </row>
    <row r="44" spans="1:3" x14ac:dyDescent="0.35">
      <c r="A44" t="s">
        <v>134</v>
      </c>
      <c r="B44">
        <v>5416</v>
      </c>
      <c r="C44" t="s">
        <v>72</v>
      </c>
    </row>
    <row r="45" spans="1:3" x14ac:dyDescent="0.35">
      <c r="A45" t="s">
        <v>135</v>
      </c>
      <c r="B45">
        <v>2054</v>
      </c>
      <c r="C45" t="s">
        <v>73</v>
      </c>
    </row>
    <row r="46" spans="1:3" x14ac:dyDescent="0.35">
      <c r="A46" t="s">
        <v>136</v>
      </c>
      <c r="B46">
        <v>2053</v>
      </c>
      <c r="C46" t="s">
        <v>74</v>
      </c>
    </row>
    <row r="47" spans="1:3" x14ac:dyDescent="0.35">
      <c r="A47" t="s">
        <v>324</v>
      </c>
      <c r="B47">
        <v>2464</v>
      </c>
      <c r="C47" t="s">
        <v>325</v>
      </c>
    </row>
    <row r="48" spans="1:3" x14ac:dyDescent="0.35">
      <c r="A48" t="s">
        <v>326</v>
      </c>
      <c r="B48">
        <v>3320</v>
      </c>
      <c r="C48" t="s">
        <v>327</v>
      </c>
    </row>
    <row r="49" spans="1:3" x14ac:dyDescent="0.35">
      <c r="A49" t="s">
        <v>137</v>
      </c>
      <c r="B49">
        <v>2055</v>
      </c>
      <c r="C49" t="s">
        <v>75</v>
      </c>
    </row>
    <row r="50" spans="1:3" x14ac:dyDescent="0.35">
      <c r="A50" t="s">
        <v>328</v>
      </c>
      <c r="B50">
        <v>1802</v>
      </c>
      <c r="C50" t="s">
        <v>329</v>
      </c>
    </row>
    <row r="51" spans="1:3" x14ac:dyDescent="0.35">
      <c r="A51" s="133" t="s">
        <v>256</v>
      </c>
      <c r="B51">
        <v>2454</v>
      </c>
      <c r="C51" t="s">
        <v>257</v>
      </c>
    </row>
    <row r="52" spans="1:3" x14ac:dyDescent="0.35">
      <c r="A52" t="s">
        <v>330</v>
      </c>
      <c r="B52">
        <v>3321</v>
      </c>
      <c r="C52" t="s">
        <v>331</v>
      </c>
    </row>
    <row r="53" spans="1:3" x14ac:dyDescent="0.35">
      <c r="A53" s="133" t="s">
        <v>258</v>
      </c>
      <c r="B53">
        <v>1026</v>
      </c>
      <c r="C53" t="s">
        <v>259</v>
      </c>
    </row>
    <row r="54" spans="1:3" x14ac:dyDescent="0.35">
      <c r="A54" t="s">
        <v>332</v>
      </c>
      <c r="B54">
        <v>2294</v>
      </c>
      <c r="C54" t="s">
        <v>333</v>
      </c>
    </row>
    <row r="55" spans="1:3" x14ac:dyDescent="0.35">
      <c r="A55" t="s">
        <v>138</v>
      </c>
      <c r="B55">
        <v>2486</v>
      </c>
      <c r="C55" t="s">
        <v>76</v>
      </c>
    </row>
    <row r="56" spans="1:3" x14ac:dyDescent="0.35">
      <c r="A56" t="s">
        <v>334</v>
      </c>
      <c r="B56">
        <v>3435</v>
      </c>
      <c r="C56" t="s">
        <v>335</v>
      </c>
    </row>
    <row r="57" spans="1:3" x14ac:dyDescent="0.35">
      <c r="A57" s="133" t="s">
        <v>260</v>
      </c>
      <c r="B57">
        <v>7050</v>
      </c>
      <c r="C57" t="s">
        <v>261</v>
      </c>
    </row>
    <row r="58" spans="1:3" x14ac:dyDescent="0.35">
      <c r="A58" t="s">
        <v>336</v>
      </c>
      <c r="B58">
        <v>1006</v>
      </c>
      <c r="C58" t="s">
        <v>337</v>
      </c>
    </row>
    <row r="59" spans="1:3" x14ac:dyDescent="0.35">
      <c r="A59" s="133" t="s">
        <v>262</v>
      </c>
      <c r="B59">
        <v>2081</v>
      </c>
      <c r="C59" t="s">
        <v>263</v>
      </c>
    </row>
    <row r="60" spans="1:3" x14ac:dyDescent="0.35">
      <c r="A60" t="s">
        <v>139</v>
      </c>
      <c r="B60">
        <v>2296</v>
      </c>
      <c r="C60" t="s">
        <v>77</v>
      </c>
    </row>
    <row r="61" spans="1:3" x14ac:dyDescent="0.35">
      <c r="A61" t="s">
        <v>338</v>
      </c>
      <c r="B61">
        <v>1015</v>
      </c>
      <c r="C61" t="s">
        <v>339</v>
      </c>
    </row>
    <row r="62" spans="1:3" x14ac:dyDescent="0.35">
      <c r="A62" t="s">
        <v>340</v>
      </c>
      <c r="B62">
        <v>1022</v>
      </c>
      <c r="C62" t="s">
        <v>341</v>
      </c>
    </row>
    <row r="63" spans="1:3" x14ac:dyDescent="0.35">
      <c r="A63" t="s">
        <v>342</v>
      </c>
      <c r="B63">
        <v>2087</v>
      </c>
      <c r="C63" t="s">
        <v>343</v>
      </c>
    </row>
    <row r="64" spans="1:3" x14ac:dyDescent="0.35">
      <c r="A64" t="s">
        <v>344</v>
      </c>
      <c r="B64">
        <v>2466</v>
      </c>
      <c r="C64" t="s">
        <v>345</v>
      </c>
    </row>
    <row r="65" spans="1:3" x14ac:dyDescent="0.35">
      <c r="A65" t="s">
        <v>346</v>
      </c>
      <c r="B65">
        <v>2091</v>
      </c>
      <c r="C65" t="s">
        <v>347</v>
      </c>
    </row>
    <row r="66" spans="1:3" x14ac:dyDescent="0.35">
      <c r="A66" s="133" t="s">
        <v>264</v>
      </c>
      <c r="B66">
        <v>2093</v>
      </c>
      <c r="C66" t="s">
        <v>265</v>
      </c>
    </row>
    <row r="67" spans="1:3" x14ac:dyDescent="0.35">
      <c r="A67" t="s">
        <v>140</v>
      </c>
      <c r="B67">
        <v>2092</v>
      </c>
      <c r="C67" t="s">
        <v>78</v>
      </c>
    </row>
    <row r="68" spans="1:3" x14ac:dyDescent="0.35">
      <c r="A68" t="s">
        <v>348</v>
      </c>
      <c r="B68">
        <v>7006</v>
      </c>
      <c r="C68" t="s">
        <v>349</v>
      </c>
    </row>
    <row r="69" spans="1:3" x14ac:dyDescent="0.35">
      <c r="A69" t="s">
        <v>350</v>
      </c>
      <c r="B69">
        <v>2477</v>
      </c>
      <c r="C69" t="s">
        <v>351</v>
      </c>
    </row>
    <row r="70" spans="1:3" x14ac:dyDescent="0.35">
      <c r="A70" t="s">
        <v>352</v>
      </c>
      <c r="B70">
        <v>3436</v>
      </c>
      <c r="C70" t="s">
        <v>353</v>
      </c>
    </row>
    <row r="71" spans="1:3" x14ac:dyDescent="0.35">
      <c r="A71" t="s">
        <v>224</v>
      </c>
      <c r="B71">
        <v>2099</v>
      </c>
      <c r="C71" t="s">
        <v>234</v>
      </c>
    </row>
    <row r="72" spans="1:3" x14ac:dyDescent="0.35">
      <c r="A72" t="s">
        <v>354</v>
      </c>
      <c r="B72">
        <v>1010</v>
      </c>
      <c r="C72" t="s">
        <v>355</v>
      </c>
    </row>
    <row r="73" spans="1:3" x14ac:dyDescent="0.35">
      <c r="A73" s="133" t="s">
        <v>266</v>
      </c>
      <c r="B73">
        <v>1021</v>
      </c>
      <c r="C73" t="s">
        <v>267</v>
      </c>
    </row>
    <row r="74" spans="1:3" x14ac:dyDescent="0.35">
      <c r="A74" t="s">
        <v>141</v>
      </c>
      <c r="B74">
        <v>4201</v>
      </c>
      <c r="C74" t="s">
        <v>79</v>
      </c>
    </row>
    <row r="75" spans="1:3" x14ac:dyDescent="0.35">
      <c r="A75" t="s">
        <v>142</v>
      </c>
      <c r="B75">
        <v>4015</v>
      </c>
      <c r="C75" t="s">
        <v>80</v>
      </c>
    </row>
    <row r="76" spans="1:3" x14ac:dyDescent="0.35">
      <c r="A76" t="s">
        <v>356</v>
      </c>
      <c r="B76">
        <v>3411</v>
      </c>
      <c r="C76" t="s">
        <v>357</v>
      </c>
    </row>
    <row r="77" spans="1:3" x14ac:dyDescent="0.35">
      <c r="A77" t="s">
        <v>358</v>
      </c>
      <c r="B77">
        <v>2474</v>
      </c>
      <c r="C77" t="s">
        <v>359</v>
      </c>
    </row>
    <row r="78" spans="1:3" x14ac:dyDescent="0.35">
      <c r="A78" t="s">
        <v>143</v>
      </c>
      <c r="B78">
        <v>4223</v>
      </c>
      <c r="C78" t="s">
        <v>81</v>
      </c>
    </row>
    <row r="79" spans="1:3" x14ac:dyDescent="0.35">
      <c r="A79" t="s">
        <v>360</v>
      </c>
      <c r="B79">
        <v>3317</v>
      </c>
      <c r="C79" t="s">
        <v>361</v>
      </c>
    </row>
    <row r="80" spans="1:3" x14ac:dyDescent="0.35">
      <c r="A80" t="s">
        <v>362</v>
      </c>
      <c r="B80">
        <v>1023</v>
      </c>
      <c r="C80" t="s">
        <v>363</v>
      </c>
    </row>
    <row r="81" spans="1:3" x14ac:dyDescent="0.35">
      <c r="A81" t="s">
        <v>144</v>
      </c>
      <c r="B81">
        <v>2015</v>
      </c>
      <c r="C81" t="s">
        <v>82</v>
      </c>
    </row>
    <row r="82" spans="1:3" x14ac:dyDescent="0.35">
      <c r="A82" t="s">
        <v>364</v>
      </c>
      <c r="B82">
        <v>3352</v>
      </c>
      <c r="C82" t="s">
        <v>365</v>
      </c>
    </row>
    <row r="83" spans="1:3" x14ac:dyDescent="0.35">
      <c r="A83" t="s">
        <v>177</v>
      </c>
      <c r="B83">
        <v>4063</v>
      </c>
      <c r="C83" t="s">
        <v>115</v>
      </c>
    </row>
    <row r="84" spans="1:3" x14ac:dyDescent="0.35">
      <c r="A84" t="s">
        <v>366</v>
      </c>
      <c r="B84">
        <v>2005</v>
      </c>
      <c r="C84" t="s">
        <v>367</v>
      </c>
    </row>
    <row r="85" spans="1:3" x14ac:dyDescent="0.35">
      <c r="A85" s="133" t="s">
        <v>268</v>
      </c>
      <c r="B85">
        <v>1016</v>
      </c>
      <c r="C85" t="s">
        <v>269</v>
      </c>
    </row>
    <row r="86" spans="1:3" x14ac:dyDescent="0.35">
      <c r="A86" t="s">
        <v>368</v>
      </c>
      <c r="B86">
        <v>2115</v>
      </c>
      <c r="C86" t="s">
        <v>369</v>
      </c>
    </row>
    <row r="87" spans="1:3" x14ac:dyDescent="0.35">
      <c r="A87" t="s">
        <v>370</v>
      </c>
      <c r="B87">
        <v>2441</v>
      </c>
      <c r="C87" t="s">
        <v>371</v>
      </c>
    </row>
    <row r="88" spans="1:3" x14ac:dyDescent="0.35">
      <c r="A88" t="s">
        <v>372</v>
      </c>
      <c r="B88">
        <v>2321</v>
      </c>
      <c r="C88" t="s">
        <v>373</v>
      </c>
    </row>
    <row r="89" spans="1:3" x14ac:dyDescent="0.35">
      <c r="A89" t="s">
        <v>374</v>
      </c>
      <c r="B89">
        <v>2189</v>
      </c>
      <c r="C89" t="s">
        <v>375</v>
      </c>
    </row>
    <row r="90" spans="1:3" x14ac:dyDescent="0.35">
      <c r="A90" t="s">
        <v>376</v>
      </c>
      <c r="B90">
        <v>7060</v>
      </c>
      <c r="C90" t="s">
        <v>377</v>
      </c>
    </row>
    <row r="91" spans="1:3" x14ac:dyDescent="0.35">
      <c r="A91" t="s">
        <v>378</v>
      </c>
      <c r="B91">
        <v>1024</v>
      </c>
      <c r="C91" t="s">
        <v>379</v>
      </c>
    </row>
    <row r="92" spans="1:3" x14ac:dyDescent="0.35">
      <c r="A92" t="s">
        <v>380</v>
      </c>
      <c r="B92">
        <v>7062</v>
      </c>
      <c r="C92" t="s">
        <v>381</v>
      </c>
    </row>
    <row r="93" spans="1:3" x14ac:dyDescent="0.35">
      <c r="A93" t="s">
        <v>145</v>
      </c>
      <c r="B93">
        <v>2462</v>
      </c>
      <c r="C93" t="s">
        <v>83</v>
      </c>
    </row>
    <row r="94" spans="1:3" x14ac:dyDescent="0.35">
      <c r="A94" t="s">
        <v>225</v>
      </c>
      <c r="B94">
        <v>7012</v>
      </c>
      <c r="C94" t="s">
        <v>235</v>
      </c>
    </row>
    <row r="95" spans="1:3" x14ac:dyDescent="0.35">
      <c r="A95" t="s">
        <v>146</v>
      </c>
      <c r="B95">
        <v>2127</v>
      </c>
      <c r="C95" t="s">
        <v>84</v>
      </c>
    </row>
    <row r="96" spans="1:3" x14ac:dyDescent="0.35">
      <c r="A96" t="s">
        <v>147</v>
      </c>
      <c r="B96">
        <v>2129</v>
      </c>
      <c r="C96" t="s">
        <v>85</v>
      </c>
    </row>
    <row r="97" spans="1:3" x14ac:dyDescent="0.35">
      <c r="A97" t="s">
        <v>148</v>
      </c>
      <c r="B97">
        <v>2128</v>
      </c>
      <c r="C97" t="s">
        <v>86</v>
      </c>
    </row>
    <row r="98" spans="1:3" x14ac:dyDescent="0.35">
      <c r="A98" t="s">
        <v>382</v>
      </c>
      <c r="B98">
        <v>2420</v>
      </c>
      <c r="C98" t="s">
        <v>383</v>
      </c>
    </row>
    <row r="99" spans="1:3" x14ac:dyDescent="0.35">
      <c r="A99" t="s">
        <v>384</v>
      </c>
      <c r="B99">
        <v>2004</v>
      </c>
      <c r="C99" t="s">
        <v>385</v>
      </c>
    </row>
    <row r="100" spans="1:3" x14ac:dyDescent="0.35">
      <c r="A100" t="s">
        <v>386</v>
      </c>
      <c r="B100">
        <v>1012</v>
      </c>
      <c r="C100" t="s">
        <v>387</v>
      </c>
    </row>
    <row r="101" spans="1:3" x14ac:dyDescent="0.35">
      <c r="A101" t="s">
        <v>149</v>
      </c>
      <c r="B101">
        <v>2133</v>
      </c>
      <c r="C101" t="s">
        <v>87</v>
      </c>
    </row>
    <row r="102" spans="1:3" x14ac:dyDescent="0.35">
      <c r="A102" t="s">
        <v>150</v>
      </c>
      <c r="B102">
        <v>3322</v>
      </c>
      <c r="C102" t="s">
        <v>88</v>
      </c>
    </row>
    <row r="103" spans="1:3" x14ac:dyDescent="0.35">
      <c r="A103" s="133" t="s">
        <v>270</v>
      </c>
      <c r="B103">
        <v>2406</v>
      </c>
      <c r="C103" t="s">
        <v>271</v>
      </c>
    </row>
    <row r="104" spans="1:3" x14ac:dyDescent="0.35">
      <c r="A104" t="s">
        <v>151</v>
      </c>
      <c r="B104">
        <v>2416</v>
      </c>
      <c r="C104" t="s">
        <v>89</v>
      </c>
    </row>
    <row r="105" spans="1:3" x14ac:dyDescent="0.35">
      <c r="A105" t="s">
        <v>388</v>
      </c>
      <c r="B105">
        <v>3003</v>
      </c>
      <c r="C105" t="s">
        <v>389</v>
      </c>
    </row>
    <row r="106" spans="1:3" x14ac:dyDescent="0.35">
      <c r="A106" t="s">
        <v>152</v>
      </c>
      <c r="B106">
        <v>4245</v>
      </c>
      <c r="C106" t="s">
        <v>90</v>
      </c>
    </row>
    <row r="107" spans="1:3" x14ac:dyDescent="0.35">
      <c r="A107" t="s">
        <v>390</v>
      </c>
      <c r="B107">
        <v>2457</v>
      </c>
      <c r="C107" t="s">
        <v>391</v>
      </c>
    </row>
    <row r="108" spans="1:3" x14ac:dyDescent="0.35">
      <c r="A108" t="s">
        <v>392</v>
      </c>
      <c r="B108">
        <v>2142</v>
      </c>
      <c r="C108" t="s">
        <v>393</v>
      </c>
    </row>
    <row r="109" spans="1:3" x14ac:dyDescent="0.35">
      <c r="A109" t="s">
        <v>394</v>
      </c>
      <c r="B109">
        <v>2469</v>
      </c>
      <c r="C109" t="s">
        <v>395</v>
      </c>
    </row>
    <row r="110" spans="1:3" x14ac:dyDescent="0.35">
      <c r="A110" t="s">
        <v>396</v>
      </c>
      <c r="B110">
        <v>3431</v>
      </c>
      <c r="C110" t="s">
        <v>397</v>
      </c>
    </row>
    <row r="111" spans="1:3" x14ac:dyDescent="0.35">
      <c r="A111" t="s">
        <v>398</v>
      </c>
      <c r="B111">
        <v>1028</v>
      </c>
      <c r="C111" t="s">
        <v>399</v>
      </c>
    </row>
    <row r="112" spans="1:3" x14ac:dyDescent="0.35">
      <c r="A112" s="133" t="s">
        <v>272</v>
      </c>
      <c r="B112">
        <v>1049</v>
      </c>
      <c r="C112" t="s">
        <v>273</v>
      </c>
    </row>
    <row r="113" spans="1:3" x14ac:dyDescent="0.35">
      <c r="A113" t="s">
        <v>153</v>
      </c>
      <c r="B113">
        <v>7053</v>
      </c>
      <c r="C113" t="s">
        <v>91</v>
      </c>
    </row>
    <row r="114" spans="1:3" x14ac:dyDescent="0.35">
      <c r="A114" s="133" t="s">
        <v>274</v>
      </c>
      <c r="B114">
        <v>3351</v>
      </c>
      <c r="C114" t="s">
        <v>275</v>
      </c>
    </row>
    <row r="115" spans="1:3" x14ac:dyDescent="0.35">
      <c r="A115" s="133" t="s">
        <v>276</v>
      </c>
      <c r="B115">
        <v>3328</v>
      </c>
      <c r="C115" t="s">
        <v>277</v>
      </c>
    </row>
    <row r="116" spans="1:3" x14ac:dyDescent="0.35">
      <c r="A116" t="s">
        <v>400</v>
      </c>
      <c r="B116">
        <v>2150</v>
      </c>
      <c r="C116" t="s">
        <v>401</v>
      </c>
    </row>
    <row r="117" spans="1:3" x14ac:dyDescent="0.35">
      <c r="A117" t="s">
        <v>402</v>
      </c>
      <c r="B117">
        <v>2425</v>
      </c>
      <c r="C117" t="s">
        <v>403</v>
      </c>
    </row>
    <row r="118" spans="1:3" x14ac:dyDescent="0.35">
      <c r="A118" t="s">
        <v>404</v>
      </c>
      <c r="B118">
        <v>1008</v>
      </c>
      <c r="C118" t="s">
        <v>405</v>
      </c>
    </row>
    <row r="119" spans="1:3" x14ac:dyDescent="0.35">
      <c r="A119" t="s">
        <v>406</v>
      </c>
      <c r="B119">
        <v>7034</v>
      </c>
      <c r="C119" t="s">
        <v>407</v>
      </c>
    </row>
    <row r="120" spans="1:3" x14ac:dyDescent="0.35">
      <c r="A120" t="s">
        <v>154</v>
      </c>
      <c r="B120">
        <v>4173</v>
      </c>
      <c r="C120" t="s">
        <v>92</v>
      </c>
    </row>
    <row r="121" spans="1:3" x14ac:dyDescent="0.35">
      <c r="A121" t="s">
        <v>408</v>
      </c>
      <c r="B121">
        <v>2157</v>
      </c>
      <c r="C121" t="s">
        <v>409</v>
      </c>
    </row>
    <row r="122" spans="1:3" x14ac:dyDescent="0.35">
      <c r="A122" t="s">
        <v>410</v>
      </c>
      <c r="B122">
        <v>2159</v>
      </c>
      <c r="C122" t="s">
        <v>411</v>
      </c>
    </row>
    <row r="123" spans="1:3" x14ac:dyDescent="0.35">
      <c r="A123" t="s">
        <v>412</v>
      </c>
      <c r="B123">
        <v>2161</v>
      </c>
      <c r="C123" t="s">
        <v>413</v>
      </c>
    </row>
    <row r="124" spans="1:3" x14ac:dyDescent="0.35">
      <c r="A124" s="133" t="s">
        <v>278</v>
      </c>
      <c r="B124">
        <v>2160</v>
      </c>
      <c r="C124" t="s">
        <v>279</v>
      </c>
    </row>
    <row r="125" spans="1:3" x14ac:dyDescent="0.35">
      <c r="A125" s="133" t="s">
        <v>280</v>
      </c>
      <c r="B125">
        <v>2063</v>
      </c>
      <c r="C125" t="s">
        <v>281</v>
      </c>
    </row>
    <row r="126" spans="1:3" x14ac:dyDescent="0.35">
      <c r="A126" t="s">
        <v>414</v>
      </c>
      <c r="B126">
        <v>1018</v>
      </c>
      <c r="C126" t="s">
        <v>415</v>
      </c>
    </row>
    <row r="127" spans="1:3" x14ac:dyDescent="0.35">
      <c r="A127" t="s">
        <v>416</v>
      </c>
      <c r="B127">
        <v>1000</v>
      </c>
      <c r="C127" t="s">
        <v>417</v>
      </c>
    </row>
    <row r="128" spans="1:3" x14ac:dyDescent="0.35">
      <c r="A128" t="s">
        <v>155</v>
      </c>
      <c r="B128">
        <v>7033</v>
      </c>
      <c r="C128" t="s">
        <v>93</v>
      </c>
    </row>
    <row r="129" spans="1:3" x14ac:dyDescent="0.35">
      <c r="A129" t="s">
        <v>156</v>
      </c>
      <c r="B129">
        <v>4177</v>
      </c>
      <c r="C129" t="s">
        <v>94</v>
      </c>
    </row>
    <row r="130" spans="1:3" x14ac:dyDescent="0.35">
      <c r="A130" t="s">
        <v>418</v>
      </c>
      <c r="B130">
        <v>2169</v>
      </c>
      <c r="C130" t="s">
        <v>419</v>
      </c>
    </row>
    <row r="131" spans="1:3" x14ac:dyDescent="0.35">
      <c r="A131" s="133" t="s">
        <v>282</v>
      </c>
      <c r="B131">
        <v>2008</v>
      </c>
      <c r="C131" t="s">
        <v>283</v>
      </c>
    </row>
    <row r="132" spans="1:3" x14ac:dyDescent="0.35">
      <c r="A132" t="s">
        <v>157</v>
      </c>
      <c r="B132">
        <v>1038</v>
      </c>
      <c r="C132" t="s">
        <v>95</v>
      </c>
    </row>
    <row r="133" spans="1:3" x14ac:dyDescent="0.35">
      <c r="A133" t="s">
        <v>158</v>
      </c>
      <c r="B133">
        <v>2174</v>
      </c>
      <c r="C133" t="s">
        <v>96</v>
      </c>
    </row>
    <row r="134" spans="1:3" x14ac:dyDescent="0.35">
      <c r="A134" t="s">
        <v>420</v>
      </c>
      <c r="B134">
        <v>2176</v>
      </c>
      <c r="C134" t="s">
        <v>421</v>
      </c>
    </row>
    <row r="135" spans="1:3" x14ac:dyDescent="0.35">
      <c r="A135" t="s">
        <v>422</v>
      </c>
      <c r="B135">
        <v>7047</v>
      </c>
      <c r="C135" t="s">
        <v>423</v>
      </c>
    </row>
    <row r="136" spans="1:3" x14ac:dyDescent="0.35">
      <c r="A136" t="s">
        <v>424</v>
      </c>
      <c r="B136">
        <v>3381</v>
      </c>
      <c r="C136" t="s">
        <v>425</v>
      </c>
    </row>
    <row r="137" spans="1:3" x14ac:dyDescent="0.35">
      <c r="A137" t="s">
        <v>426</v>
      </c>
      <c r="B137">
        <v>3380</v>
      </c>
      <c r="C137" t="s">
        <v>427</v>
      </c>
    </row>
    <row r="138" spans="1:3" x14ac:dyDescent="0.35">
      <c r="A138" s="133" t="s">
        <v>284</v>
      </c>
      <c r="B138">
        <v>3335</v>
      </c>
      <c r="C138" t="s">
        <v>285</v>
      </c>
    </row>
    <row r="139" spans="1:3" x14ac:dyDescent="0.35">
      <c r="A139" t="s">
        <v>428</v>
      </c>
      <c r="B139">
        <v>3329</v>
      </c>
      <c r="C139" t="s">
        <v>429</v>
      </c>
    </row>
    <row r="140" spans="1:3" x14ac:dyDescent="0.35">
      <c r="A140" t="s">
        <v>430</v>
      </c>
      <c r="B140">
        <v>2183</v>
      </c>
      <c r="C140" t="s">
        <v>431</v>
      </c>
    </row>
    <row r="141" spans="1:3" x14ac:dyDescent="0.35">
      <c r="A141" s="133" t="s">
        <v>286</v>
      </c>
      <c r="B141">
        <v>3372</v>
      </c>
      <c r="C141" t="s">
        <v>287</v>
      </c>
    </row>
    <row r="142" spans="1:3" x14ac:dyDescent="0.35">
      <c r="A142" t="s">
        <v>178</v>
      </c>
      <c r="B142">
        <v>3375</v>
      </c>
      <c r="C142" t="s">
        <v>116</v>
      </c>
    </row>
    <row r="143" spans="1:3" x14ac:dyDescent="0.35">
      <c r="A143" t="s">
        <v>432</v>
      </c>
      <c r="B143">
        <v>3331</v>
      </c>
      <c r="C143" t="s">
        <v>433</v>
      </c>
    </row>
    <row r="144" spans="1:3" x14ac:dyDescent="0.35">
      <c r="A144" t="s">
        <v>434</v>
      </c>
      <c r="B144">
        <v>3406</v>
      </c>
      <c r="C144" t="s">
        <v>435</v>
      </c>
    </row>
    <row r="145" spans="1:3" x14ac:dyDescent="0.35">
      <c r="A145" t="s">
        <v>436</v>
      </c>
      <c r="B145">
        <v>3386</v>
      </c>
      <c r="C145" t="s">
        <v>437</v>
      </c>
    </row>
    <row r="146" spans="1:3" x14ac:dyDescent="0.35">
      <c r="A146" t="s">
        <v>159</v>
      </c>
      <c r="B146">
        <v>3363</v>
      </c>
      <c r="C146" t="s">
        <v>97</v>
      </c>
    </row>
    <row r="147" spans="1:3" x14ac:dyDescent="0.35">
      <c r="A147" t="s">
        <v>226</v>
      </c>
      <c r="B147">
        <v>3355</v>
      </c>
      <c r="C147" t="s">
        <v>236</v>
      </c>
    </row>
    <row r="148" spans="1:3" x14ac:dyDescent="0.35">
      <c r="A148" t="s">
        <v>438</v>
      </c>
      <c r="B148">
        <v>3342</v>
      </c>
      <c r="C148" t="s">
        <v>439</v>
      </c>
    </row>
    <row r="149" spans="1:3" x14ac:dyDescent="0.35">
      <c r="A149" t="s">
        <v>227</v>
      </c>
      <c r="B149">
        <v>3367</v>
      </c>
      <c r="C149" t="s">
        <v>237</v>
      </c>
    </row>
    <row r="150" spans="1:3" x14ac:dyDescent="0.35">
      <c r="A150" t="s">
        <v>440</v>
      </c>
      <c r="B150">
        <v>3010</v>
      </c>
      <c r="C150" t="s">
        <v>441</v>
      </c>
    </row>
    <row r="151" spans="1:3" x14ac:dyDescent="0.35">
      <c r="A151" s="133" t="s">
        <v>288</v>
      </c>
      <c r="B151">
        <v>3410</v>
      </c>
      <c r="C151" t="s">
        <v>289</v>
      </c>
    </row>
    <row r="152" spans="1:3" x14ac:dyDescent="0.35">
      <c r="A152" t="s">
        <v>442</v>
      </c>
      <c r="B152">
        <v>4625</v>
      </c>
      <c r="C152" t="s">
        <v>443</v>
      </c>
    </row>
    <row r="153" spans="1:3" x14ac:dyDescent="0.35">
      <c r="A153" t="s">
        <v>160</v>
      </c>
      <c r="B153">
        <v>3377</v>
      </c>
      <c r="C153" t="s">
        <v>98</v>
      </c>
    </row>
    <row r="154" spans="1:3" x14ac:dyDescent="0.35">
      <c r="A154" t="s">
        <v>161</v>
      </c>
      <c r="B154">
        <v>3371</v>
      </c>
      <c r="C154" t="s">
        <v>99</v>
      </c>
    </row>
    <row r="155" spans="1:3" x14ac:dyDescent="0.35">
      <c r="A155" t="s">
        <v>444</v>
      </c>
      <c r="B155">
        <v>3307</v>
      </c>
      <c r="C155" t="s">
        <v>445</v>
      </c>
    </row>
    <row r="156" spans="1:3" x14ac:dyDescent="0.35">
      <c r="A156" s="133" t="s">
        <v>290</v>
      </c>
      <c r="B156">
        <v>3361</v>
      </c>
      <c r="C156" t="s">
        <v>291</v>
      </c>
    </row>
    <row r="157" spans="1:3" x14ac:dyDescent="0.35">
      <c r="A157" t="s">
        <v>446</v>
      </c>
      <c r="B157">
        <v>3382</v>
      </c>
      <c r="C157" t="s">
        <v>447</v>
      </c>
    </row>
    <row r="158" spans="1:3" x14ac:dyDescent="0.35">
      <c r="A158" t="s">
        <v>228</v>
      </c>
      <c r="B158">
        <v>3344</v>
      </c>
      <c r="C158" t="s">
        <v>238</v>
      </c>
    </row>
    <row r="159" spans="1:3" x14ac:dyDescent="0.35">
      <c r="A159" t="s">
        <v>448</v>
      </c>
      <c r="B159">
        <v>3025</v>
      </c>
      <c r="C159" t="s">
        <v>449</v>
      </c>
    </row>
    <row r="160" spans="1:3" x14ac:dyDescent="0.35">
      <c r="A160" t="s">
        <v>162</v>
      </c>
      <c r="B160">
        <v>3016</v>
      </c>
      <c r="C160" t="s">
        <v>100</v>
      </c>
    </row>
    <row r="161" spans="1:3" x14ac:dyDescent="0.35">
      <c r="A161" t="s">
        <v>450</v>
      </c>
      <c r="B161">
        <v>3346</v>
      </c>
      <c r="C161" t="s">
        <v>451</v>
      </c>
    </row>
    <row r="162" spans="1:3" x14ac:dyDescent="0.35">
      <c r="A162" t="s">
        <v>163</v>
      </c>
      <c r="B162">
        <v>4606</v>
      </c>
      <c r="C162" t="s">
        <v>101</v>
      </c>
    </row>
    <row r="163" spans="1:3" x14ac:dyDescent="0.35">
      <c r="A163" t="s">
        <v>164</v>
      </c>
      <c r="B163">
        <v>3428</v>
      </c>
      <c r="C163" t="s">
        <v>102</v>
      </c>
    </row>
    <row r="164" spans="1:3" x14ac:dyDescent="0.35">
      <c r="A164" t="s">
        <v>452</v>
      </c>
      <c r="B164">
        <v>3019</v>
      </c>
      <c r="C164" t="s">
        <v>453</v>
      </c>
    </row>
    <row r="165" spans="1:3" x14ac:dyDescent="0.35">
      <c r="A165" t="s">
        <v>454</v>
      </c>
      <c r="B165">
        <v>3365</v>
      </c>
      <c r="C165" t="s">
        <v>455</v>
      </c>
    </row>
    <row r="166" spans="1:3" x14ac:dyDescent="0.35">
      <c r="A166" t="s">
        <v>456</v>
      </c>
      <c r="B166">
        <v>1009</v>
      </c>
      <c r="C166" t="s">
        <v>457</v>
      </c>
    </row>
    <row r="167" spans="1:3" x14ac:dyDescent="0.35">
      <c r="A167" t="s">
        <v>458</v>
      </c>
      <c r="B167">
        <v>3310</v>
      </c>
      <c r="C167" t="s">
        <v>459</v>
      </c>
    </row>
    <row r="168" spans="1:3" x14ac:dyDescent="0.35">
      <c r="A168" t="s">
        <v>218</v>
      </c>
      <c r="B168">
        <v>2178</v>
      </c>
      <c r="C168" t="s">
        <v>219</v>
      </c>
    </row>
    <row r="169" spans="1:3" x14ac:dyDescent="0.35">
      <c r="A169" t="s">
        <v>460</v>
      </c>
      <c r="B169">
        <v>2184</v>
      </c>
      <c r="C169" t="s">
        <v>461</v>
      </c>
    </row>
    <row r="170" spans="1:3" x14ac:dyDescent="0.35">
      <c r="A170" t="s">
        <v>462</v>
      </c>
      <c r="B170">
        <v>2190</v>
      </c>
      <c r="C170" t="s">
        <v>463</v>
      </c>
    </row>
    <row r="171" spans="1:3" x14ac:dyDescent="0.35">
      <c r="A171" t="s">
        <v>464</v>
      </c>
      <c r="B171">
        <v>7035</v>
      </c>
      <c r="C171" t="s">
        <v>465</v>
      </c>
    </row>
    <row r="172" spans="1:3" x14ac:dyDescent="0.35">
      <c r="A172" t="s">
        <v>466</v>
      </c>
      <c r="B172">
        <v>2246</v>
      </c>
      <c r="C172" t="s">
        <v>467</v>
      </c>
    </row>
    <row r="173" spans="1:3" x14ac:dyDescent="0.35">
      <c r="A173" t="s">
        <v>165</v>
      </c>
      <c r="B173">
        <v>3323</v>
      </c>
      <c r="C173" t="s">
        <v>103</v>
      </c>
    </row>
    <row r="174" spans="1:3" x14ac:dyDescent="0.35">
      <c r="A174" t="s">
        <v>468</v>
      </c>
      <c r="B174">
        <v>7045</v>
      </c>
      <c r="C174" t="s">
        <v>469</v>
      </c>
    </row>
    <row r="175" spans="1:3" x14ac:dyDescent="0.35">
      <c r="A175" t="s">
        <v>470</v>
      </c>
      <c r="B175">
        <v>2192</v>
      </c>
      <c r="C175" t="s">
        <v>471</v>
      </c>
    </row>
    <row r="176" spans="1:3" x14ac:dyDescent="0.35">
      <c r="A176" t="s">
        <v>166</v>
      </c>
      <c r="B176">
        <v>7014</v>
      </c>
      <c r="C176" t="s">
        <v>104</v>
      </c>
    </row>
    <row r="177" spans="1:3" x14ac:dyDescent="0.35">
      <c r="A177" t="s">
        <v>167</v>
      </c>
      <c r="B177">
        <v>7009</v>
      </c>
      <c r="C177" t="s">
        <v>105</v>
      </c>
    </row>
    <row r="178" spans="1:3" x14ac:dyDescent="0.35">
      <c r="A178" t="s">
        <v>168</v>
      </c>
      <c r="B178">
        <v>5203</v>
      </c>
      <c r="C178" t="s">
        <v>106</v>
      </c>
    </row>
    <row r="179" spans="1:3" x14ac:dyDescent="0.35">
      <c r="A179" t="s">
        <v>169</v>
      </c>
      <c r="B179">
        <v>5202</v>
      </c>
      <c r="C179" t="s">
        <v>107</v>
      </c>
    </row>
    <row r="180" spans="1:3" x14ac:dyDescent="0.35">
      <c r="A180" t="s">
        <v>472</v>
      </c>
      <c r="B180">
        <v>2108</v>
      </c>
      <c r="C180" t="s">
        <v>473</v>
      </c>
    </row>
    <row r="181" spans="1:3" x14ac:dyDescent="0.35">
      <c r="A181" t="s">
        <v>474</v>
      </c>
      <c r="B181">
        <v>1019</v>
      </c>
      <c r="C181" t="s">
        <v>475</v>
      </c>
    </row>
    <row r="182" spans="1:3" x14ac:dyDescent="0.35">
      <c r="A182" t="s">
        <v>220</v>
      </c>
      <c r="B182">
        <v>2306</v>
      </c>
      <c r="C182" t="s">
        <v>221</v>
      </c>
    </row>
    <row r="183" spans="1:3" x14ac:dyDescent="0.35">
      <c r="A183" t="s">
        <v>170</v>
      </c>
      <c r="B183">
        <v>2308</v>
      </c>
      <c r="C183" t="s">
        <v>108</v>
      </c>
    </row>
    <row r="184" spans="1:3" x14ac:dyDescent="0.35">
      <c r="A184" s="133" t="s">
        <v>292</v>
      </c>
      <c r="B184">
        <v>2245</v>
      </c>
      <c r="C184" t="s">
        <v>293</v>
      </c>
    </row>
    <row r="185" spans="1:3" x14ac:dyDescent="0.35">
      <c r="A185" t="s">
        <v>476</v>
      </c>
      <c r="B185">
        <v>1020</v>
      </c>
      <c r="C185" t="s">
        <v>477</v>
      </c>
    </row>
    <row r="186" spans="1:3" x14ac:dyDescent="0.35">
      <c r="A186" t="s">
        <v>478</v>
      </c>
      <c r="B186">
        <v>1014</v>
      </c>
      <c r="C186" t="s">
        <v>479</v>
      </c>
    </row>
    <row r="187" spans="1:3" x14ac:dyDescent="0.35">
      <c r="A187" t="s">
        <v>480</v>
      </c>
      <c r="B187">
        <v>2019</v>
      </c>
      <c r="C187" t="s">
        <v>481</v>
      </c>
    </row>
    <row r="188" spans="1:3" x14ac:dyDescent="0.35">
      <c r="A188" t="s">
        <v>171</v>
      </c>
      <c r="B188">
        <v>2011</v>
      </c>
      <c r="C188" t="s">
        <v>109</v>
      </c>
    </row>
    <row r="189" spans="1:3" x14ac:dyDescent="0.35">
      <c r="A189" t="s">
        <v>172</v>
      </c>
      <c r="B189">
        <v>4193</v>
      </c>
      <c r="C189" t="s">
        <v>110</v>
      </c>
    </row>
    <row r="190" spans="1:3" x14ac:dyDescent="0.35">
      <c r="A190" t="s">
        <v>176</v>
      </c>
      <c r="B190">
        <v>2478</v>
      </c>
      <c r="C190" t="s">
        <v>114</v>
      </c>
    </row>
    <row r="191" spans="1:3" x14ac:dyDescent="0.35">
      <c r="A191" t="s">
        <v>173</v>
      </c>
      <c r="B191">
        <v>2293</v>
      </c>
      <c r="C191" t="s">
        <v>111</v>
      </c>
    </row>
    <row r="192" spans="1:3" x14ac:dyDescent="0.35">
      <c r="A192" t="s">
        <v>482</v>
      </c>
      <c r="B192">
        <v>2445</v>
      </c>
      <c r="C192" t="s">
        <v>483</v>
      </c>
    </row>
    <row r="193" spans="1:3" x14ac:dyDescent="0.35">
      <c r="A193" t="s">
        <v>229</v>
      </c>
      <c r="B193">
        <v>2278</v>
      </c>
      <c r="C193" t="s">
        <v>239</v>
      </c>
    </row>
    <row r="194" spans="1:3" x14ac:dyDescent="0.35">
      <c r="A194" t="s">
        <v>484</v>
      </c>
      <c r="B194">
        <v>2314</v>
      </c>
      <c r="C194" t="s">
        <v>485</v>
      </c>
    </row>
    <row r="195" spans="1:3" x14ac:dyDescent="0.35">
      <c r="A195" t="s">
        <v>230</v>
      </c>
      <c r="B195">
        <v>2317</v>
      </c>
      <c r="C195" t="s">
        <v>240</v>
      </c>
    </row>
    <row r="196" spans="1:3" x14ac:dyDescent="0.35">
      <c r="A196" t="s">
        <v>174</v>
      </c>
      <c r="B196">
        <v>2225</v>
      </c>
      <c r="C196" t="s">
        <v>112</v>
      </c>
    </row>
    <row r="197" spans="1:3" x14ac:dyDescent="0.35">
      <c r="A197" t="s">
        <v>175</v>
      </c>
      <c r="B197">
        <v>2412</v>
      </c>
      <c r="C197" t="s">
        <v>113</v>
      </c>
    </row>
    <row r="198" spans="1:3" x14ac:dyDescent="0.35">
      <c r="A198" t="s">
        <v>231</v>
      </c>
      <c r="B198">
        <v>3421</v>
      </c>
      <c r="C198" t="s">
        <v>241</v>
      </c>
    </row>
    <row r="199" spans="1:3" x14ac:dyDescent="0.35">
      <c r="A199" t="s">
        <v>486</v>
      </c>
      <c r="B199">
        <v>2227</v>
      </c>
      <c r="C199" t="s">
        <v>487</v>
      </c>
    </row>
    <row r="200" spans="1:3" x14ac:dyDescent="0.35">
      <c r="A200" t="s">
        <v>488</v>
      </c>
      <c r="B200">
        <v>2231</v>
      </c>
      <c r="C200" t="s">
        <v>489</v>
      </c>
    </row>
  </sheetData>
  <autoFilter ref="A2:E200" xr:uid="{FB12F4E2-3D13-4CB7-8FB8-07F4C372C605}">
    <sortState xmlns:xlrd2="http://schemas.microsoft.com/office/spreadsheetml/2017/richdata2" ref="A3:E200">
      <sortCondition ref="A2"/>
    </sortState>
  </autoFilter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Instructions</vt:lpstr>
      <vt:lpstr>VAT Return</vt:lpstr>
      <vt:lpstr>Annex A (a)</vt:lpstr>
      <vt:lpstr>SchoolsFundingTeam</vt:lpstr>
      <vt:lpstr>Lookup</vt:lpstr>
      <vt:lpstr>'Annex A (a)'!Print_Area</vt:lpstr>
      <vt:lpstr>Instructions!Print_Area</vt:lpstr>
      <vt:lpstr>'VAT Return'!Print_Area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FCBS VAT Template 2025-26</dc:title>
  <dc:creator>Cranbrook Primary School</dc:creator>
  <cp:lastModifiedBy>Becky Shergill</cp:lastModifiedBy>
  <cp:lastPrinted>2022-05-03T09:48:50Z</cp:lastPrinted>
  <dcterms:created xsi:type="dcterms:W3CDTF">2013-10-03T09:52:11Z</dcterms:created>
  <dcterms:modified xsi:type="dcterms:W3CDTF">2025-04-30T12:52:55Z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7471b1-27ab-4640-9264-e69a67407ca3_Enabled">
    <vt:lpwstr>true</vt:lpwstr>
  </property>
  <property fmtid="{D5CDD505-2E9C-101B-9397-08002B2CF9AE}" pid="3" name="MSIP_Label_a17471b1-27ab-4640-9264-e69a67407ca3_SetDate">
    <vt:lpwstr>2024-08-19T09:57:33Z</vt:lpwstr>
  </property>
  <property fmtid="{D5CDD505-2E9C-101B-9397-08002B2CF9AE}" pid="4" name="MSIP_Label_a17471b1-27ab-4640-9264-e69a67407ca3_Method">
    <vt:lpwstr>Standard</vt:lpwstr>
  </property>
  <property fmtid="{D5CDD505-2E9C-101B-9397-08002B2CF9AE}" pid="5" name="MSIP_Label_a17471b1-27ab-4640-9264-e69a67407ca3_Name">
    <vt:lpwstr>BCC - OFFICIAL</vt:lpwstr>
  </property>
  <property fmtid="{D5CDD505-2E9C-101B-9397-08002B2CF9AE}" pid="6" name="MSIP_Label_a17471b1-27ab-4640-9264-e69a67407ca3_SiteId">
    <vt:lpwstr>699ace67-d2e4-4bcd-b303-d2bbe2b9bbf1</vt:lpwstr>
  </property>
  <property fmtid="{D5CDD505-2E9C-101B-9397-08002B2CF9AE}" pid="7" name="MSIP_Label_a17471b1-27ab-4640-9264-e69a67407ca3_ActionId">
    <vt:lpwstr>e459e012-1621-4fa3-a2de-113e4147a82b</vt:lpwstr>
  </property>
  <property fmtid="{D5CDD505-2E9C-101B-9397-08002B2CF9AE}" pid="8" name="MSIP_Label_a17471b1-27ab-4640-9264-e69a67407ca3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  <property fmtid="{D5CDD505-2E9C-101B-9397-08002B2CF9AE}" pid="11" name="CloudStatistics_StoryID">
    <vt:lpwstr>e7dcef85-a3f5-4df7-9ba9-c98f0c506608</vt:lpwstr>
  </property>
</Properties>
</file>