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11760" activeTab="0"/>
  </bookViews>
  <sheets>
    <sheet name="Annex 1" sheetId="1" r:id="rId1"/>
  </sheets>
  <definedNames>
    <definedName name="_xlnm.Print_Area" localSheetId="0">'Annex 1'!$A$1:$Q$75</definedName>
  </definedNames>
  <calcPr fullCalcOnLoad="1"/>
</workbook>
</file>

<file path=xl/sharedStrings.xml><?xml version="1.0" encoding="utf-8"?>
<sst xmlns="http://schemas.openxmlformats.org/spreadsheetml/2006/main" count="290" uniqueCount="175">
  <si>
    <t>Ref No</t>
  </si>
  <si>
    <t>Project Title</t>
  </si>
  <si>
    <t>Journey Time Reliability Improvements to Growth Areas</t>
  </si>
  <si>
    <t>Iron Lane, Birmingham</t>
  </si>
  <si>
    <t>Birmingham Cycle Revolution Phase 2</t>
  </si>
  <si>
    <t>One Station</t>
  </si>
  <si>
    <t>Metro Ext to Centenary Square</t>
  </si>
  <si>
    <t>Tame Valley Viaduct - Phase 3</t>
  </si>
  <si>
    <t>A457 Dudley Road</t>
  </si>
  <si>
    <t>A45 Rapid Transit City-Airport</t>
  </si>
  <si>
    <t>Metro Ext to Edgbaston</t>
  </si>
  <si>
    <t>Universities@IBC</t>
  </si>
  <si>
    <t>Lode Lane</t>
  </si>
  <si>
    <t>Kidderminster Railway Station</t>
  </si>
  <si>
    <r>
      <t xml:space="preserve">South Kidderminster Enterprise Park – Hoobrook Link Road </t>
    </r>
  </si>
  <si>
    <t>LESS THAN &lt;£2.5M</t>
  </si>
  <si>
    <t>BETWEEN £2.5M AND £10M</t>
  </si>
  <si>
    <t>Sub Total</t>
  </si>
  <si>
    <t>TOTAL</t>
  </si>
  <si>
    <t>#</t>
  </si>
  <si>
    <t>SMBC</t>
  </si>
  <si>
    <t>South &amp; City College</t>
  </si>
  <si>
    <t>BCC</t>
  </si>
  <si>
    <t>Solihull College</t>
  </si>
  <si>
    <t>Staffordshire CC</t>
  </si>
  <si>
    <t>VARIATION</t>
  </si>
  <si>
    <t>LGF TARGET SPEND</t>
  </si>
  <si>
    <t>Notes</t>
  </si>
  <si>
    <t xml:space="preserve">Designated Programme Manager </t>
  </si>
  <si>
    <t>LE</t>
  </si>
  <si>
    <t>RS</t>
  </si>
  <si>
    <t xml:space="preserve">Midland Metro Birmingham Eastside Extension </t>
  </si>
  <si>
    <t>Project Sponsor</t>
  </si>
  <si>
    <t>RAG</t>
  </si>
  <si>
    <t>Total Project Cost        £m</t>
  </si>
  <si>
    <t>LGF            Allocation       £m</t>
  </si>
  <si>
    <t>Capital Spend  2015/16              £m</t>
  </si>
  <si>
    <t>Proposed Allocation 2015/16              £m</t>
  </si>
  <si>
    <t>Likely Allocation 2015/16              £m</t>
  </si>
  <si>
    <t>Mid-Cannock  interchange</t>
  </si>
  <si>
    <t>Cannock DC</t>
  </si>
  <si>
    <t>East Staffs Growth and Regen Prog</t>
  </si>
  <si>
    <t>Motor Vehicle Training Centre</t>
  </si>
  <si>
    <t>ESDC</t>
  </si>
  <si>
    <t>Food Technology Hub</t>
  </si>
  <si>
    <t>University College</t>
  </si>
  <si>
    <t>HS2 Construction Centre</t>
  </si>
  <si>
    <t>Aviation Engineering Training Centre</t>
  </si>
  <si>
    <t>Advanced Life Science Facilities</t>
  </si>
  <si>
    <t>Meeting the Skills Needs of Local Businesses</t>
  </si>
  <si>
    <t>Hagley Road SPRINT</t>
  </si>
  <si>
    <t>Centro</t>
  </si>
  <si>
    <t>Ashted Circus, Birm'ham Ring Road</t>
  </si>
  <si>
    <t>Worcs CC</t>
  </si>
  <si>
    <t>University Station Interchange</t>
  </si>
  <si>
    <t>Sustainable Urban Extension - Minworth</t>
  </si>
  <si>
    <t>Sustainable Urban Extension - Peddimore</t>
  </si>
  <si>
    <t>Making the Connections</t>
  </si>
  <si>
    <t>Selly Oak New Road Phase 1b</t>
  </si>
  <si>
    <t>Future Skills Capital</t>
  </si>
  <si>
    <t>Wholesale Markets</t>
  </si>
  <si>
    <t>Life Sciences Centre</t>
  </si>
  <si>
    <t>Life Sciences Campus</t>
  </si>
  <si>
    <t>Centre for Advanced Technologies</t>
  </si>
  <si>
    <t>Birmingham Met College</t>
  </si>
  <si>
    <t>Bourneville College</t>
  </si>
  <si>
    <t>Midland Metro Eastside Extn</t>
  </si>
  <si>
    <t>Battery Way Extension, Tyseley</t>
  </si>
  <si>
    <t>PORTFOLIO SCHEMES</t>
  </si>
  <si>
    <t xml:space="preserve">Letter received from BMET dated 19th May 2015 declining the offer of the LGF due to considerable budget cuts and the colleges need to rationalise the sites as well as reviewing planned capital investment.  </t>
  </si>
  <si>
    <t>Innovation Birmingham</t>
  </si>
  <si>
    <t xml:space="preserve">Withdrawn by the Project Sponsor due to funding challenges </t>
  </si>
  <si>
    <t>%</t>
  </si>
  <si>
    <t>Worcestershire CC</t>
  </si>
  <si>
    <t>C</t>
  </si>
  <si>
    <t>Snow Hill Station Phase 1 &amp; 2</t>
  </si>
  <si>
    <t>Unblocking small housing sites Phase 1 and 2</t>
  </si>
  <si>
    <t>Engineering Centre for Manufacturing Support</t>
  </si>
  <si>
    <t>RAG Code:</t>
  </si>
  <si>
    <t>FBC approved and now in contract</t>
  </si>
  <si>
    <t>FBC approved and contract being developed or ITE recommended approval but subject to Growth Team approval.</t>
  </si>
  <si>
    <t>Potential delay identified in project delivering within timeframe or budget.</t>
  </si>
  <si>
    <t>FBC slipping and concerns raised regarding delivery and spend.  Actions within the risk register.</t>
  </si>
  <si>
    <t>FBC will not deliver.  Actions within the risk register.</t>
  </si>
  <si>
    <t>Original Request for Prep Costs 2015/16     £m</t>
  </si>
  <si>
    <t>Capital Spend  2017/18              £m</t>
  </si>
  <si>
    <t>Capital Spend  2018/19              £m</t>
  </si>
  <si>
    <t>Capital Spend  2019/20              £m</t>
  </si>
  <si>
    <t>Capital Spend  2020/21              £m</t>
  </si>
  <si>
    <t>Midland Metro Catenary</t>
  </si>
  <si>
    <t>Longbridge Connectivity - MSCP</t>
  </si>
  <si>
    <t>Chester Road</t>
  </si>
  <si>
    <t>Moss Road Estate Development</t>
  </si>
  <si>
    <t>CCDC</t>
  </si>
  <si>
    <t>WMG University Technical College</t>
  </si>
  <si>
    <t>University College Birmingham</t>
  </si>
  <si>
    <t>WMG Academy for Young Engineers (Future Skills Fund)</t>
  </si>
  <si>
    <t>National College for High Speed Rail</t>
  </si>
  <si>
    <t>Summer Row Skills Enhancement project (Future Skills Fund)</t>
  </si>
  <si>
    <t xml:space="preserve">Longbridge Connectivity Scheme </t>
  </si>
  <si>
    <t>Friarsgate</t>
  </si>
  <si>
    <t>Lichfield DC</t>
  </si>
  <si>
    <t>Funds allocated to skills capital projects.</t>
  </si>
  <si>
    <t>Capital Spend  2016/17              £m</t>
  </si>
  <si>
    <t>Lode Lane Phase 2</t>
  </si>
  <si>
    <t>Engineering Centre of Excellence - Redditch (Future Skills Fund)</t>
  </si>
  <si>
    <t>MGTS</t>
  </si>
  <si>
    <t>Kingswood Lakeside Access Phase 2</t>
  </si>
  <si>
    <t>Kingswood Lakeside Access Phase 1</t>
  </si>
  <si>
    <t>BC received and passed to HCA for ITE assessment.</t>
  </si>
  <si>
    <t xml:space="preserve">FBC being developed </t>
  </si>
  <si>
    <t>New FBC being develop or FBC slipping and concerns raised regarding delivery and spend in 2015/16.  Actions within the risk register.</t>
  </si>
  <si>
    <t>Approved - Noted by Supervisory Board 23/7/2015. On site 2 November 2015.</t>
  </si>
  <si>
    <t>A34 corridor-Perry Barr Phase 1</t>
  </si>
  <si>
    <t>Approved - Funding Agreement expected to be signed off November 2015</t>
  </si>
  <si>
    <t xml:space="preserve">Approved and in contract. Started on site September 2015. </t>
  </si>
  <si>
    <t>AMH Phase B (Concentric Controls)</t>
  </si>
  <si>
    <t>AMH Phase A - (JB Foods &amp; Rylands Garage)</t>
  </si>
  <si>
    <t>LGF Project Allocation</t>
  </si>
  <si>
    <t>LGF Total Grant Allocation</t>
  </si>
  <si>
    <t>Variation</t>
  </si>
  <si>
    <t>LOCAL GROWTH FUND - SUMMARY PROGRAMME (2015/16 - 2021) - 19 November 2015                                                                                                                                                                                                                                                                                                  ANNEX 1</t>
  </si>
  <si>
    <t xml:space="preserve">Approved - funding agreement on hold. Project has been noted on the Sanctions Paper report to Growth Team on the 27 November 2015 where more information is available.
</t>
  </si>
  <si>
    <t xml:space="preserve">Approved - funding agreement due to be signed off November 2015.  </t>
  </si>
  <si>
    <r>
      <t xml:space="preserve">Growth Team approved 2/9/2015 and noted by Supervisory Board in September 2015.  </t>
    </r>
    <r>
      <rPr>
        <sz val="10"/>
        <color indexed="10"/>
        <rFont val="Calibri"/>
        <family val="2"/>
      </rPr>
      <t xml:space="preserve"> </t>
    </r>
    <r>
      <rPr>
        <sz val="10"/>
        <color indexed="8"/>
        <rFont val="Calibri"/>
        <family val="2"/>
      </rPr>
      <t>SLA being developed but re-profiling of expenditure to be confirmed as the anticipated £1.5m in 2015/16 has reduced to £0.6m.</t>
    </r>
    <r>
      <rPr>
        <sz val="10"/>
        <color indexed="8"/>
        <rFont val="Calibri"/>
        <family val="2"/>
      </rPr>
      <t xml:space="preserve"> A separate business case was invited by the Growth Team to be developed for the Park and Ride project for £1.2m. Application for preparatory fees awaiting Project Lead sign off and approval</t>
    </r>
  </si>
  <si>
    <t>DfT offered Section 31 grant to cover development fees.  Acceptance of Section 31 to be requested to include  outputs.  Completion of financial business case expected 19/1/2016.  Start on site 1/3/2019 and completion 15/2/21.</t>
  </si>
  <si>
    <t>DfT offered Section 31 grant to cover development fees.  Acceptance of Section 31 to be requested to include  outputs.  FBC expected to be completed March 2017 and projected expected to start 2018/19.</t>
  </si>
  <si>
    <t>FBC expected December 2015.</t>
  </si>
  <si>
    <t>BC will be submitted between Jan to March 2016.  Potential to revise this proposal and increase the Aviation College to deliver greater benefits.</t>
  </si>
  <si>
    <t xml:space="preserve">Approved.  SLA expected to be signed off November 2015.  </t>
  </si>
  <si>
    <t>FBC has been received and recommended for approval by the ITE.  The project has been combined with the acquisition for the AMH Phase B (Concentric Controls) to create a £4.45m application that will create 641 direct jobs and 1,041 indirect jobs on the site and within the supply chain.</t>
  </si>
  <si>
    <t>FBC has been received and recommended for approval by the ITE.  The project has been combined with the acquisition for the AMH Phase A (JB Food and Ryland Garage reclamation) to create a £4.45m application that will create 641 direct jobs and 1,041 indirect jobs on the site and within the supply chain.</t>
  </si>
  <si>
    <t>Metro Ext to Centenary Square - Complementary Highway Works</t>
  </si>
  <si>
    <t xml:space="preserve">An additional £1.2m was approved on the 2/9/15 by the Growth Team and the Project has been recommended for approval by the ITE at the increased £2.45m. SLA due to be signed off November 2015. Start date delayed as CPO to be factored into the programme timescale therefore start date slipped from June 2016 to May 2017. </t>
  </si>
  <si>
    <t>Approved - Funding Agreement expected to be signed off November 2015. Noted by Supervisory Board 23/7/15.</t>
  </si>
  <si>
    <t xml:space="preserve">Approved - Funding Agreement signed off  6 August 2015.  Noted at Supervisory Board 23/7/2015. Due to delayed planning application start on site delayed to Jan 16. </t>
  </si>
  <si>
    <r>
      <t>Full Business Case expected July 2016</t>
    </r>
    <r>
      <rPr>
        <sz val="10"/>
        <rFont val="Calibri"/>
        <family val="2"/>
      </rPr>
      <t xml:space="preserve">. It is anticipated that WCC may be involved in its development as they are contributing £2.5m match funding.  The project will be monitored and amended following receipt of the FBC. </t>
    </r>
  </si>
  <si>
    <t>Approved - Funding Agreement to be signed off  November 2015.  Noted by Supervisory Board 23/7/15.</t>
  </si>
  <si>
    <t>Approved - Funding Agreement signed off plus Deed of Variation for an additional £56k. Noted by Supervisory Board 23/7/2015. £347k claimed to date</t>
  </si>
  <si>
    <t>Approved - Awaiting for the project sponsor to sign off funding agreement. Noted by Supervisory Board 23/7/15.</t>
  </si>
  <si>
    <t>Approved - awaiting funding agreement to be signed off by Project Sponsor.  Noted by Supervisory Board 23/7/15.</t>
  </si>
  <si>
    <t>Growth Team agreed on the 2/9/15 for a business case to be developed.  Evaluated and passed to PDD for approval. Legal instructed to prepare funding agreement.</t>
  </si>
  <si>
    <t>Growth Team agreed on the 2/9/15 for a business case to be developed. Outline application received and Programme Manager to work with the college to develop the business case.</t>
  </si>
  <si>
    <t>Agreed by the Growth Team 2/9/15 to develop a business case which will be submitted 26 November 2015.  Expected to start on site 25 January 2016.</t>
  </si>
  <si>
    <t>Business Case received and passed to SFA for independent ITE on 16/10/15.</t>
  </si>
  <si>
    <t>Agreed by the Growth Team 2/9/15 for a business case to be developed.</t>
  </si>
  <si>
    <t>Agreed by the Growth Team 2/9/15 for a business case to be developed. Received draft for comment 21/10/15 but aiming for approval December 2015.</t>
  </si>
  <si>
    <t xml:space="preserve">Growth Team on the 2/9/15 agreed in principle an additional £700,000 subject to additional benefits being identified. </t>
  </si>
  <si>
    <t xml:space="preserve">Agreed by the Growth Team 2/9/15 for a business case to be developed which was received on the 16 November 2015. </t>
  </si>
  <si>
    <t>Removed or Withdrawn Projects</t>
  </si>
  <si>
    <t>DfT derogation is still outstanding. DfT are awaiting information from the Belgium Ministry of Transport regarding Axle loadings. The DfT have advised Centro that the change in legislation required could be included in the December Statement of New regulation but more than likely July 2016 due to other priorities. Centro have sent DfT a note for Ministers, highlighting the continued importance of this derogation decision for the West Midlands, and highlighting the potential reputational risk on delivery for all parties. The FBC is expected to be received and signed off by December 2015.</t>
  </si>
  <si>
    <r>
      <t>FBC slipped from October to November 2015 as the VISSIM remodelling benefits have to be reviewed. Expected start on site July 2016.  It is anticipated that an</t>
    </r>
    <r>
      <rPr>
        <sz val="10"/>
        <color indexed="8"/>
        <rFont val="Calibri"/>
        <family val="2"/>
      </rPr>
      <t xml:space="preserve"> </t>
    </r>
    <r>
      <rPr>
        <sz val="10"/>
        <color indexed="8"/>
        <rFont val="Calibri"/>
        <family val="2"/>
      </rPr>
      <t>additional £850k will be requested when the FBC is submitted.</t>
    </r>
  </si>
  <si>
    <t>A separate business case was invited by the Growth Team to be developed for the Park and Ride project for £1.2m. Full business case has been received and submitted to the ITE. A report for Longbridge Connectivity will include the MSCP which is expected to go to the 8th December Cabinet.</t>
  </si>
  <si>
    <t>Approved. Preparatory fees approved and noted by the Supervisory Board. Funding agreement for £5.5m signed off and claim submitted for 2015/16.</t>
  </si>
  <si>
    <t>Project has been noted on the Sanctions Paper report to Growth Team on the 27 November 2015. Concerns regarding  Phase 1 - Tranche 1 due to Standard Life support needed as a landowner. Seeking to resolve difficulties by end of November 2015.</t>
  </si>
  <si>
    <t>Growth Team approved on 2/9/15 and noted by Supervisory Board in Sept 2015. SLA signed off and preparatory fees claimed.</t>
  </si>
  <si>
    <t>Project has been noted on the Sanctions Paper report to Growth Team on the 27 November 2015. Business Case slipped from early Autumn submission to February 2016.  AECOM have now been appointed to expedite.</t>
  </si>
  <si>
    <t xml:space="preserve">Development Design to GRIP 4 now January 2016. Therefore FBC has slipped from February to March 2016. Preparatory fees application submitted 3/8/15 and approved at 18% due to increased design costs. </t>
  </si>
  <si>
    <t xml:space="preserve">Increased allocation agreed at the 2/9/15 by Growth Team. Awaiting updated information on additional benefits/revised business case based on increased allocation for ITE. Project Sponsor has been asked to provide the information as  matter of urgency. </t>
  </si>
  <si>
    <t>Project has been noted on the Sanctions Paper report to Growth Team on the 27 November 2015 as it is now seeking an additional £2m (not included in this spend profile). The FBC has been received and will be evaluated w/c 23/11/15.</t>
  </si>
  <si>
    <t>Approved. Funding Agreement signed off for Centro. Revised Deed of Variation completed for £2.7m and an SLA has been developed for BCC complimentary highway works for £4.5m for LGF.</t>
  </si>
  <si>
    <t>Approved. Funding Agreement being developed for complimentary highway works which has been drawn down from the LGF.</t>
  </si>
  <si>
    <t>BC expected October 2016.</t>
  </si>
  <si>
    <r>
      <t>Project has been noted on the Sanctions Paper report to Growth Team on the 27 November 2015. BC expected Autumn 2015. AECOM have been commissioned to complete the business case.</t>
    </r>
    <r>
      <rPr>
        <b/>
        <sz val="10"/>
        <color indexed="10"/>
        <rFont val="Calibri"/>
        <family val="2"/>
      </rPr>
      <t xml:space="preserve"> </t>
    </r>
    <r>
      <rPr>
        <sz val="10"/>
        <color indexed="8"/>
        <rFont val="Calibri"/>
        <family val="2"/>
      </rPr>
      <t>Preparatory fees application outstanding.</t>
    </r>
  </si>
  <si>
    <t>BC expected 30 November 2015. Previously slipped due to further modelling work required. 2015/16 development fees required. Conditional offer letter provided.</t>
  </si>
  <si>
    <t>Growth Team approved 2/9/15 and noted by the Supervisory Board September 2015. SLA awaiting sign off by the Project Sponsor.</t>
  </si>
  <si>
    <t>Approved, subway infill and land assembly business case for Phase 1. Application for preparatory fees has been agreed. SLA being developed.</t>
  </si>
  <si>
    <t>Business case submitted by AMION and recommended for approval by ITE subject to minor amendments. BCC to provide a state aid letter of compliance from BCC legal.  BCC have now got more than 60% of tenants signed so over the hurdle for BCC’s ‘minimum case’.</t>
  </si>
  <si>
    <t>Project has been noted on the Sanctions Paper report to Growth Team on the 27 November 2015.  Concern still continues regarding the delivery due to no  viable match funding being offered.</t>
  </si>
  <si>
    <t>Agreed by the Growth Team 2/9/15 - business case being developed.</t>
  </si>
  <si>
    <t xml:space="preserve">Agreed by the Growth Team 2/9/15 - business case being developed. Development fee application submitted </t>
  </si>
  <si>
    <t xml:space="preserve">DfT offered Section 31 grant to cover development fees. Submission of business case to DfT Autumn 2016 and start on site expected March 2019. Spend profile from 2020/21 required. </t>
  </si>
  <si>
    <t>Capitalsied costs</t>
  </si>
  <si>
    <t>GBS LEP</t>
  </si>
  <si>
    <t>Capitalised Costs</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</si>
</sst>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dd\-mmm\-yyyy"/>
    <numFmt numFmtId="166" formatCode="dd/mm/yyyy;@"/>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809]dd\ mmmm\ yyyy"/>
    <numFmt numFmtId="173" formatCode="0.0"/>
    <numFmt numFmtId="174" formatCode="0.000000000000000"/>
    <numFmt numFmtId="175" formatCode="0.0000000000000000"/>
    <numFmt numFmtId="176" formatCode="0.00000000000000"/>
    <numFmt numFmtId="177" formatCode="0.0000000000000"/>
    <numFmt numFmtId="178" formatCode="0.000000000000"/>
    <numFmt numFmtId="179" formatCode="0.00000000000"/>
    <numFmt numFmtId="180" formatCode="0.0000000000"/>
    <numFmt numFmtId="181" formatCode="0.000000000"/>
    <numFmt numFmtId="182" formatCode="0.00000000"/>
    <numFmt numFmtId="183" formatCode="0.0000000"/>
  </numFmts>
  <fonts count="62">
    <font>
      <sz val="11"/>
      <color theme="1"/>
      <name val="Calibri"/>
      <family val="2"/>
    </font>
    <font>
      <sz val="11"/>
      <color indexed="8"/>
      <name val="Calibri"/>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Arial"/>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sz val="10"/>
      <name val="Calibri"/>
      <family val="2"/>
    </font>
    <font>
      <sz val="10"/>
      <color indexed="8"/>
      <name val="Calibri"/>
      <family val="2"/>
    </font>
    <font>
      <b/>
      <sz val="10"/>
      <color indexed="10"/>
      <name val="Calibri"/>
      <family val="2"/>
    </font>
    <font>
      <sz val="10"/>
      <color indexed="10"/>
      <name val="Calibri"/>
      <family val="2"/>
    </font>
    <font>
      <u val="single"/>
      <sz val="11"/>
      <color indexed="20"/>
      <name val="Calibri"/>
      <family val="2"/>
    </font>
    <font>
      <b/>
      <sz val="10"/>
      <color indexed="8"/>
      <name val="Calibri"/>
      <family val="2"/>
    </font>
    <font>
      <sz val="16"/>
      <color indexed="8"/>
      <name val="Calibri"/>
      <family val="2"/>
    </font>
    <font>
      <b/>
      <sz val="11"/>
      <name val="Calibri"/>
      <family val="2"/>
    </font>
    <font>
      <b/>
      <sz val="12"/>
      <name val="Calibri"/>
      <family val="2"/>
    </font>
    <font>
      <b/>
      <sz val="12"/>
      <color indexed="8"/>
      <name val="Calibri"/>
      <family val="2"/>
    </font>
    <font>
      <b/>
      <sz val="10"/>
      <color indexed="9"/>
      <name val="Calibri"/>
      <family val="2"/>
    </font>
    <font>
      <sz val="10"/>
      <color indexed="9"/>
      <name val="Calibri"/>
      <family val="2"/>
    </font>
    <font>
      <sz val="11"/>
      <color indexed="56"/>
      <name val="Calibri"/>
      <family val="2"/>
    </font>
    <font>
      <b/>
      <sz val="10"/>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sz val="10"/>
      <color rgb="FFFF0000"/>
      <name val="Calibri"/>
      <family val="2"/>
    </font>
    <font>
      <sz val="16"/>
      <color theme="1"/>
      <name val="Calibri"/>
      <family val="2"/>
    </font>
    <font>
      <b/>
      <sz val="12"/>
      <color theme="1"/>
      <name val="Calibri"/>
      <family val="2"/>
    </font>
    <font>
      <b/>
      <sz val="10"/>
      <color theme="0"/>
      <name val="Calibri"/>
      <family val="2"/>
    </font>
    <font>
      <sz val="10"/>
      <color theme="0"/>
      <name val="Calibri"/>
      <family val="2"/>
    </font>
    <font>
      <sz val="11"/>
      <color rgb="FF1F497D"/>
      <name val="Calibri"/>
      <family val="2"/>
    </font>
  </fonts>
  <fills count="7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2" tint="-0.24997000396251678"/>
        <bgColor indexed="64"/>
      </patternFill>
    </fill>
    <fill>
      <patternFill patternType="solid">
        <fgColor theme="2" tint="-0.09996999800205231"/>
        <bgColor indexed="64"/>
      </patternFill>
    </fill>
    <fill>
      <patternFill patternType="solid">
        <fgColor theme="0"/>
        <bgColor indexed="64"/>
      </patternFill>
    </fill>
    <fill>
      <patternFill patternType="solid">
        <fgColor theme="4" tint="0.5999600291252136"/>
        <bgColor indexed="64"/>
      </patternFill>
    </fill>
    <fill>
      <patternFill patternType="solid">
        <fgColor rgb="FFFFC000"/>
        <bgColor indexed="64"/>
      </patternFill>
    </fill>
    <fill>
      <patternFill patternType="solid">
        <fgColor theme="6" tint="-0.24997000396251678"/>
        <bgColor indexed="64"/>
      </patternFill>
    </fill>
    <fill>
      <patternFill patternType="solid">
        <fgColor theme="6" tint="-0.24993999302387238"/>
        <bgColor indexed="64"/>
      </patternFill>
    </fill>
    <fill>
      <gradientFill degree="90">
        <stop position="0">
          <color theme="6" tint="-0.2509700059890747"/>
        </stop>
        <stop position="1">
          <color rgb="FFFFC000"/>
        </stop>
      </gradientFill>
    </fill>
    <fill>
      <gradientFill degree="90">
        <stop position="0">
          <color rgb="FFFFC000"/>
        </stop>
        <stop position="1">
          <color rgb="FFFF0000"/>
        </stop>
      </gradientFill>
    </fill>
    <fill>
      <patternFill patternType="solid">
        <fgColor rgb="FFFF0000"/>
        <bgColor indexed="64"/>
      </patternFill>
    </fill>
    <fill>
      <patternFill patternType="solid">
        <fgColor rgb="FFFFC000"/>
        <bgColor indexed="64"/>
      </patternFill>
    </fill>
    <fill>
      <gradientFill degree="90">
        <stop position="0">
          <color theme="6" tint="-0.2509700059890747"/>
        </stop>
        <stop position="1">
          <color rgb="FFFFC000"/>
        </stop>
      </gradientFill>
    </fill>
    <fill>
      <gradientFill degree="90">
        <stop position="0">
          <color theme="6" tint="-0.2509700059890747"/>
        </stop>
        <stop position="1">
          <color rgb="FFFFC000"/>
        </stop>
      </gradientFill>
    </fill>
    <fill>
      <patternFill patternType="solid">
        <fgColor theme="6" tint="-0.24997000396251678"/>
        <bgColor indexed="64"/>
      </patternFill>
    </fill>
    <fill>
      <patternFill patternType="solid">
        <fgColor theme="6" tint="-0.24997000396251678"/>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medium"/>
      <bottom style="medium"/>
    </border>
    <border>
      <left style="thin"/>
      <right>
        <color indexed="63"/>
      </right>
      <top style="medium"/>
      <bottom style="medium"/>
    </border>
    <border>
      <left style="medium"/>
      <right style="medium"/>
      <top style="medium"/>
      <bottom style="medium"/>
    </border>
    <border>
      <left style="medium"/>
      <right>
        <color indexed="63"/>
      </right>
      <top style="medium"/>
      <bottom style="medium"/>
    </border>
    <border>
      <left>
        <color indexed="63"/>
      </left>
      <right style="thin"/>
      <top style="medium"/>
      <bottom style="medium"/>
    </border>
    <border>
      <left style="medium"/>
      <right style="medium"/>
      <top style="medium"/>
      <bottom style="thin"/>
    </border>
    <border>
      <left style="thin"/>
      <right style="medium"/>
      <top style="medium"/>
      <bottom style="thin"/>
    </border>
    <border>
      <left style="thin"/>
      <right style="thin"/>
      <top>
        <color indexed="63"/>
      </top>
      <bottom style="thin"/>
    </border>
    <border>
      <left style="medium"/>
      <right style="medium"/>
      <top style="thin"/>
      <bottom style="thin"/>
    </border>
    <border>
      <left>
        <color indexed="63"/>
      </left>
      <right style="thin"/>
      <top style="thin"/>
      <bottom style="thin"/>
    </border>
    <border>
      <left style="thin"/>
      <right style="thin"/>
      <top style="thin"/>
      <bottom>
        <color indexed="63"/>
      </bottom>
    </border>
    <border>
      <left style="medium"/>
      <right style="medium"/>
      <top style="thin"/>
      <bottom>
        <color indexed="63"/>
      </bottom>
    </border>
    <border>
      <left style="thin"/>
      <right style="medium"/>
      <top style="thin"/>
      <bottom style="thin"/>
    </border>
    <border>
      <left style="medium"/>
      <right style="medium"/>
      <top style="thin"/>
      <bottom style="medium"/>
    </border>
    <border>
      <left style="medium"/>
      <right style="medium"/>
      <top>
        <color indexed="63"/>
      </top>
      <bottom style="medium"/>
    </border>
    <border>
      <left style="thin"/>
      <right style="thin"/>
      <top>
        <color indexed="63"/>
      </top>
      <bottom>
        <color indexed="63"/>
      </bottom>
    </border>
    <border>
      <left>
        <color indexed="63"/>
      </left>
      <right style="thin"/>
      <top style="thin"/>
      <bottom>
        <color indexed="63"/>
      </bottom>
    </border>
    <border>
      <left style="thin"/>
      <right style="thin"/>
      <top style="medium"/>
      <bottom style="thin"/>
    </border>
    <border>
      <left style="thin"/>
      <right style="thin"/>
      <top style="thin"/>
      <bottom style="medium"/>
    </border>
    <border>
      <left>
        <color indexed="63"/>
      </left>
      <right style="thin"/>
      <top>
        <color indexed="63"/>
      </top>
      <bottom style="thin"/>
    </border>
    <border>
      <left style="thin"/>
      <right style="medium"/>
      <top style="thin"/>
      <bottom style="medium"/>
    </border>
    <border>
      <left style="thin"/>
      <right>
        <color indexed="63"/>
      </right>
      <top>
        <color indexed="63"/>
      </top>
      <bottom style="thin"/>
    </border>
    <border>
      <left style="thin"/>
      <right>
        <color indexed="63"/>
      </right>
      <top style="thin"/>
      <bottom style="thin"/>
    </border>
    <border>
      <left style="medium"/>
      <right style="thin"/>
      <top style="thin"/>
      <bottom style="thin"/>
    </border>
    <border>
      <left style="medium"/>
      <right style="thin"/>
      <top style="medium"/>
      <bottom style="thin"/>
    </border>
    <border>
      <left style="medium"/>
      <right style="thin"/>
      <top style="thin"/>
      <bottom style="medium"/>
    </border>
    <border>
      <left>
        <color indexed="63"/>
      </left>
      <right style="thin"/>
      <top style="medium"/>
      <bottom style="thin"/>
    </border>
    <border>
      <left style="thin"/>
      <right style="thin"/>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thin"/>
      <bottom>
        <color indexed="63"/>
      </bottom>
    </border>
    <border>
      <left style="thin"/>
      <right>
        <color indexed="63"/>
      </right>
      <top style="thin"/>
      <bottom style="medium"/>
    </border>
    <border>
      <left style="thin"/>
      <right>
        <color indexed="63"/>
      </right>
      <top style="medium"/>
      <bottom style="thin"/>
    </border>
    <border>
      <left>
        <color indexed="63"/>
      </left>
      <right>
        <color indexed="63"/>
      </right>
      <top style="thin"/>
      <bottom style="mediu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bottom style="double"/>
    </border>
    <border>
      <left style="thin"/>
      <right style="medium"/>
      <top style="medium"/>
      <bottom style="medium"/>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style="medium"/>
      <right style="thin"/>
      <top>
        <color indexed="63"/>
      </top>
      <bottom style="thin"/>
    </border>
    <border>
      <left style="medium"/>
      <right style="thin"/>
      <top style="thin"/>
      <bottom>
        <color indexed="63"/>
      </bottom>
    </border>
    <border>
      <left>
        <color indexed="63"/>
      </left>
      <right style="thin"/>
      <top style="thin"/>
      <bottom style="medium"/>
    </border>
    <border>
      <left>
        <color indexed="63"/>
      </left>
      <right style="medium"/>
      <top style="medium"/>
      <bottom style="medium"/>
    </border>
    <border>
      <left style="thin"/>
      <right style="medium"/>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style="medium"/>
      <bottom style="medium"/>
    </border>
    <border>
      <left>
        <color indexed="63"/>
      </left>
      <right>
        <color indexed="63"/>
      </right>
      <top>
        <color indexed="63"/>
      </top>
      <bottom style="medium"/>
    </border>
    <border>
      <left style="medium"/>
      <right style="medium"/>
      <top>
        <color indexed="63"/>
      </top>
      <bottom>
        <color indexed="63"/>
      </bottom>
    </border>
    <border>
      <left style="medium"/>
      <right style="medium"/>
      <top>
        <color indexed="63"/>
      </top>
      <bottom style="thin"/>
    </border>
    <border>
      <left>
        <color indexed="63"/>
      </left>
      <right>
        <color indexed="63"/>
      </right>
      <top style="medium"/>
      <bottom>
        <color indexed="63"/>
      </bottom>
    </border>
    <border>
      <left>
        <color indexed="63"/>
      </left>
      <right style="medium"/>
      <top style="thin"/>
      <bottom style="thin"/>
    </border>
    <border>
      <left>
        <color indexed="63"/>
      </left>
      <right style="medium"/>
      <top style="thin"/>
      <bottom style="medium"/>
    </border>
    <border>
      <left>
        <color indexed="63"/>
      </left>
      <right style="medium"/>
      <top style="medium"/>
      <bottom style="thin"/>
    </border>
  </borders>
  <cellStyleXfs count="11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7" fillId="24" borderId="0" applyNumberFormat="0" applyBorder="0" applyAlignment="0" applyProtection="0"/>
    <xf numFmtId="0" fontId="3" fillId="25" borderId="0" applyNumberFormat="0" applyBorder="0" applyAlignment="0" applyProtection="0"/>
    <xf numFmtId="0" fontId="37" fillId="26" borderId="0" applyNumberFormat="0" applyBorder="0" applyAlignment="0" applyProtection="0"/>
    <xf numFmtId="0" fontId="3" fillId="17" borderId="0" applyNumberFormat="0" applyBorder="0" applyAlignment="0" applyProtection="0"/>
    <xf numFmtId="0" fontId="37" fillId="27" borderId="0" applyNumberFormat="0" applyBorder="0" applyAlignment="0" applyProtection="0"/>
    <xf numFmtId="0" fontId="3" fillId="19" borderId="0" applyNumberFormat="0" applyBorder="0" applyAlignment="0" applyProtection="0"/>
    <xf numFmtId="0" fontId="37" fillId="28" borderId="0" applyNumberFormat="0" applyBorder="0" applyAlignment="0" applyProtection="0"/>
    <xf numFmtId="0" fontId="3" fillId="29" borderId="0" applyNumberFormat="0" applyBorder="0" applyAlignment="0" applyProtection="0"/>
    <xf numFmtId="0" fontId="37" fillId="30" borderId="0" applyNumberFormat="0" applyBorder="0" applyAlignment="0" applyProtection="0"/>
    <xf numFmtId="0" fontId="3" fillId="31" borderId="0" applyNumberFormat="0" applyBorder="0" applyAlignment="0" applyProtection="0"/>
    <xf numFmtId="0" fontId="37" fillId="32" borderId="0" applyNumberFormat="0" applyBorder="0" applyAlignment="0" applyProtection="0"/>
    <xf numFmtId="0" fontId="3" fillId="33" borderId="0" applyNumberFormat="0" applyBorder="0" applyAlignment="0" applyProtection="0"/>
    <xf numFmtId="0" fontId="37" fillId="34" borderId="0" applyNumberFormat="0" applyBorder="0" applyAlignment="0" applyProtection="0"/>
    <xf numFmtId="0" fontId="3" fillId="35" borderId="0" applyNumberFormat="0" applyBorder="0" applyAlignment="0" applyProtection="0"/>
    <xf numFmtId="0" fontId="37" fillId="36" borderId="0" applyNumberFormat="0" applyBorder="0" applyAlignment="0" applyProtection="0"/>
    <xf numFmtId="0" fontId="3" fillId="37" borderId="0" applyNumberFormat="0" applyBorder="0" applyAlignment="0" applyProtection="0"/>
    <xf numFmtId="0" fontId="37" fillId="38" borderId="0" applyNumberFormat="0" applyBorder="0" applyAlignment="0" applyProtection="0"/>
    <xf numFmtId="0" fontId="3" fillId="39" borderId="0" applyNumberFormat="0" applyBorder="0" applyAlignment="0" applyProtection="0"/>
    <xf numFmtId="0" fontId="37" fillId="40" borderId="0" applyNumberFormat="0" applyBorder="0" applyAlignment="0" applyProtection="0"/>
    <xf numFmtId="0" fontId="3" fillId="29" borderId="0" applyNumberFormat="0" applyBorder="0" applyAlignment="0" applyProtection="0"/>
    <xf numFmtId="0" fontId="37" fillId="41" borderId="0" applyNumberFormat="0" applyBorder="0" applyAlignment="0" applyProtection="0"/>
    <xf numFmtId="0" fontId="3" fillId="31" borderId="0" applyNumberFormat="0" applyBorder="0" applyAlignment="0" applyProtection="0"/>
    <xf numFmtId="0" fontId="37" fillId="42" borderId="0" applyNumberFormat="0" applyBorder="0" applyAlignment="0" applyProtection="0"/>
    <xf numFmtId="0" fontId="3" fillId="43" borderId="0" applyNumberFormat="0" applyBorder="0" applyAlignment="0" applyProtection="0"/>
    <xf numFmtId="0" fontId="38" fillId="44" borderId="0" applyNumberFormat="0" applyBorder="0" applyAlignment="0" applyProtection="0"/>
    <xf numFmtId="0" fontId="4" fillId="5" borderId="0" applyNumberFormat="0" applyBorder="0" applyAlignment="0" applyProtection="0"/>
    <xf numFmtId="0" fontId="39" fillId="45" borderId="1" applyNumberFormat="0" applyAlignment="0" applyProtection="0"/>
    <xf numFmtId="0" fontId="5" fillId="46" borderId="2" applyNumberFormat="0" applyAlignment="0" applyProtection="0"/>
    <xf numFmtId="0" fontId="40" fillId="47" borderId="3" applyNumberFormat="0" applyAlignment="0" applyProtection="0"/>
    <xf numFmtId="0" fontId="6"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7" fillId="0" borderId="0" applyNumberFormat="0" applyFill="0" applyBorder="0" applyAlignment="0" applyProtection="0"/>
    <xf numFmtId="0" fontId="42" fillId="0" borderId="0" applyNumberFormat="0" applyFill="0" applyBorder="0" applyAlignment="0" applyProtection="0"/>
    <xf numFmtId="0" fontId="43" fillId="49" borderId="0" applyNumberFormat="0" applyBorder="0" applyAlignment="0" applyProtection="0"/>
    <xf numFmtId="0" fontId="8" fillId="7" borderId="0" applyNumberFormat="0" applyBorder="0" applyAlignment="0" applyProtection="0"/>
    <xf numFmtId="0" fontId="44" fillId="0" borderId="5" applyNumberFormat="0" applyFill="0" applyAlignment="0" applyProtection="0"/>
    <xf numFmtId="0" fontId="9" fillId="0" borderId="6" applyNumberFormat="0" applyFill="0" applyAlignment="0" applyProtection="0"/>
    <xf numFmtId="0" fontId="45" fillId="0" borderId="7" applyNumberFormat="0" applyFill="0" applyAlignment="0" applyProtection="0"/>
    <xf numFmtId="0" fontId="10" fillId="0" borderId="8" applyNumberFormat="0" applyFill="0" applyAlignment="0" applyProtection="0"/>
    <xf numFmtId="0" fontId="46" fillId="0" borderId="9" applyNumberFormat="0" applyFill="0" applyAlignment="0" applyProtection="0"/>
    <xf numFmtId="0" fontId="11" fillId="0" borderId="10" applyNumberFormat="0" applyFill="0" applyAlignment="0" applyProtection="0"/>
    <xf numFmtId="0" fontId="46"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47" fillId="50" borderId="1" applyNumberFormat="0" applyAlignment="0" applyProtection="0"/>
    <xf numFmtId="0" fontId="13" fillId="13" borderId="2" applyNumberFormat="0" applyAlignment="0" applyProtection="0"/>
    <xf numFmtId="0" fontId="48" fillId="0" borderId="11" applyNumberFormat="0" applyFill="0" applyAlignment="0" applyProtection="0"/>
    <xf numFmtId="0" fontId="14" fillId="0" borderId="12" applyNumberFormat="0" applyFill="0" applyAlignment="0" applyProtection="0"/>
    <xf numFmtId="0" fontId="49" fillId="51" borderId="0" applyNumberFormat="0" applyBorder="0" applyAlignment="0" applyProtection="0"/>
    <xf numFmtId="0" fontId="15" fillId="52" borderId="0" applyNumberFormat="0" applyBorder="0" applyAlignment="0" applyProtection="0"/>
    <xf numFmtId="0" fontId="0" fillId="0" borderId="0">
      <alignment/>
      <protection/>
    </xf>
    <xf numFmtId="0" fontId="16" fillId="0" borderId="0">
      <alignment/>
      <protection/>
    </xf>
    <xf numFmtId="0" fontId="2" fillId="0" borderId="0">
      <alignment/>
      <protection/>
    </xf>
    <xf numFmtId="0" fontId="2" fillId="0" borderId="0">
      <alignment/>
      <protection/>
    </xf>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50" fillId="45" borderId="15" applyNumberFormat="0" applyAlignment="0" applyProtection="0"/>
    <xf numFmtId="0" fontId="17"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2" fillId="0" borderId="17" applyNumberFormat="0" applyFill="0" applyAlignment="0" applyProtection="0"/>
    <xf numFmtId="0" fontId="19" fillId="0" borderId="18" applyNumberFormat="0" applyFill="0" applyAlignment="0" applyProtection="0"/>
    <xf numFmtId="0" fontId="53" fillId="0" borderId="0" applyNumberFormat="0" applyFill="0" applyBorder="0" applyAlignment="0" applyProtection="0"/>
    <xf numFmtId="0" fontId="20" fillId="0" borderId="0" applyNumberFormat="0" applyFill="0" applyBorder="0" applyAlignment="0" applyProtection="0"/>
  </cellStyleXfs>
  <cellXfs count="311">
    <xf numFmtId="0" fontId="0" fillId="0" borderId="0" xfId="0" applyFont="1" applyAlignment="1">
      <alignment/>
    </xf>
    <xf numFmtId="0" fontId="54" fillId="0" borderId="19" xfId="96" applyFont="1" applyBorder="1" applyAlignment="1">
      <alignment horizontal="left" vertical="top"/>
      <protection/>
    </xf>
    <xf numFmtId="0" fontId="54" fillId="0" borderId="19" xfId="96" applyFont="1" applyBorder="1" applyAlignment="1">
      <alignment horizontal="left" vertical="top" wrapText="1"/>
      <protection/>
    </xf>
    <xf numFmtId="0" fontId="54" fillId="0" borderId="0" xfId="0" applyFont="1" applyAlignment="1">
      <alignment/>
    </xf>
    <xf numFmtId="0" fontId="54" fillId="0" borderId="0" xfId="0" applyFont="1" applyBorder="1" applyAlignment="1">
      <alignment/>
    </xf>
    <xf numFmtId="0" fontId="55" fillId="0" borderId="0" xfId="0" applyFont="1" applyBorder="1" applyAlignment="1">
      <alignment/>
    </xf>
    <xf numFmtId="0" fontId="55" fillId="55" borderId="20" xfId="96" applyFont="1" applyFill="1" applyBorder="1" applyAlignment="1">
      <alignment horizontal="center" vertical="top" wrapText="1"/>
      <protection/>
    </xf>
    <xf numFmtId="0" fontId="55" fillId="55" borderId="21" xfId="96" applyFont="1" applyFill="1" applyBorder="1" applyAlignment="1">
      <alignment horizontal="center" vertical="top"/>
      <protection/>
    </xf>
    <xf numFmtId="0" fontId="55" fillId="55" borderId="22" xfId="96" applyFont="1" applyFill="1" applyBorder="1" applyAlignment="1">
      <alignment horizontal="center" vertical="top" wrapText="1"/>
      <protection/>
    </xf>
    <xf numFmtId="0" fontId="55" fillId="56" borderId="23" xfId="96" applyFont="1" applyFill="1" applyBorder="1" applyAlignment="1">
      <alignment horizontal="center" vertical="top" wrapText="1"/>
      <protection/>
    </xf>
    <xf numFmtId="0" fontId="55" fillId="55" borderId="24" xfId="96" applyFont="1" applyFill="1" applyBorder="1" applyAlignment="1">
      <alignment horizontal="center" vertical="top" wrapText="1"/>
      <protection/>
    </xf>
    <xf numFmtId="0" fontId="22" fillId="0" borderId="0" xfId="96" applyFont="1" applyAlignment="1">
      <alignment wrapText="1"/>
      <protection/>
    </xf>
    <xf numFmtId="0" fontId="54" fillId="0" borderId="19" xfId="96" applyFont="1" applyFill="1" applyBorder="1" applyAlignment="1">
      <alignment horizontal="left" vertical="top" wrapText="1"/>
      <protection/>
    </xf>
    <xf numFmtId="2" fontId="54" fillId="56" borderId="25" xfId="96" applyNumberFormat="1" applyFont="1" applyFill="1" applyBorder="1" applyAlignment="1">
      <alignment horizontal="right" vertical="top"/>
      <protection/>
    </xf>
    <xf numFmtId="2" fontId="54" fillId="55" borderId="25" xfId="96" applyNumberFormat="1" applyFont="1" applyFill="1" applyBorder="1" applyAlignment="1">
      <alignment horizontal="right" vertical="top"/>
      <protection/>
    </xf>
    <xf numFmtId="2" fontId="54" fillId="55" borderId="26" xfId="96" applyNumberFormat="1" applyFont="1" applyFill="1" applyBorder="1" applyAlignment="1">
      <alignment horizontal="right" vertical="top"/>
      <protection/>
    </xf>
    <xf numFmtId="0" fontId="54" fillId="0" borderId="27" xfId="96" applyFont="1" applyFill="1" applyBorder="1" applyAlignment="1">
      <alignment horizontal="left" vertical="top" wrapText="1"/>
      <protection/>
    </xf>
    <xf numFmtId="2" fontId="54" fillId="56" borderId="28" xfId="96" applyNumberFormat="1" applyFont="1" applyFill="1" applyBorder="1" applyAlignment="1">
      <alignment horizontal="right" vertical="top"/>
      <protection/>
    </xf>
    <xf numFmtId="2" fontId="54" fillId="55" borderId="28" xfId="96" applyNumberFormat="1" applyFont="1" applyFill="1" applyBorder="1" applyAlignment="1">
      <alignment horizontal="right" vertical="top"/>
      <protection/>
    </xf>
    <xf numFmtId="2" fontId="54" fillId="55" borderId="29" xfId="96" applyNumberFormat="1" applyFont="1" applyFill="1" applyBorder="1" applyAlignment="1">
      <alignment horizontal="right" vertical="top"/>
      <protection/>
    </xf>
    <xf numFmtId="0" fontId="54" fillId="0" borderId="19" xfId="96" applyFont="1" applyFill="1" applyBorder="1" applyAlignment="1">
      <alignment horizontal="left" vertical="top"/>
      <protection/>
    </xf>
    <xf numFmtId="0" fontId="54" fillId="0" borderId="30" xfId="96" applyFont="1" applyFill="1" applyBorder="1" applyAlignment="1">
      <alignment horizontal="left" vertical="top" wrapText="1"/>
      <protection/>
    </xf>
    <xf numFmtId="2" fontId="54" fillId="56" borderId="31" xfId="96" applyNumberFormat="1" applyFont="1" applyFill="1" applyBorder="1" applyAlignment="1">
      <alignment horizontal="right" vertical="top"/>
      <protection/>
    </xf>
    <xf numFmtId="0" fontId="54" fillId="0" borderId="19" xfId="87" applyFont="1" applyFill="1" applyBorder="1" applyAlignment="1" applyProtection="1">
      <alignment horizontal="left" vertical="top" wrapText="1"/>
      <protection/>
    </xf>
    <xf numFmtId="2" fontId="54" fillId="55" borderId="32" xfId="96" applyNumberFormat="1" applyFont="1" applyFill="1" applyBorder="1" applyAlignment="1">
      <alignment horizontal="right" vertical="top"/>
      <protection/>
    </xf>
    <xf numFmtId="0" fontId="54" fillId="0" borderId="0" xfId="0" applyFont="1" applyFill="1" applyAlignment="1">
      <alignment/>
    </xf>
    <xf numFmtId="2" fontId="54" fillId="56" borderId="33" xfId="96" applyNumberFormat="1" applyFont="1" applyFill="1" applyBorder="1" applyAlignment="1">
      <alignment horizontal="right" vertical="top"/>
      <protection/>
    </xf>
    <xf numFmtId="0" fontId="55" fillId="0" borderId="0" xfId="96" applyFont="1" applyBorder="1" applyAlignment="1">
      <alignment/>
      <protection/>
    </xf>
    <xf numFmtId="0" fontId="55" fillId="57" borderId="0" xfId="96" applyFont="1" applyFill="1" applyBorder="1" applyAlignment="1">
      <alignment horizontal="left" vertical="top" wrapText="1"/>
      <protection/>
    </xf>
    <xf numFmtId="17" fontId="54" fillId="0" borderId="0" xfId="96" applyNumberFormat="1" applyFont="1" applyBorder="1" applyAlignment="1">
      <alignment horizontal="left" vertical="top"/>
      <protection/>
    </xf>
    <xf numFmtId="2" fontId="55" fillId="56" borderId="34" xfId="96" applyNumberFormat="1" applyFont="1" applyFill="1" applyBorder="1" applyAlignment="1">
      <alignment horizontal="right" vertical="top"/>
      <protection/>
    </xf>
    <xf numFmtId="2" fontId="55" fillId="55" borderId="34" xfId="96" applyNumberFormat="1" applyFont="1" applyFill="1" applyBorder="1" applyAlignment="1">
      <alignment horizontal="right" vertical="top"/>
      <protection/>
    </xf>
    <xf numFmtId="2" fontId="55" fillId="58" borderId="34" xfId="96" applyNumberFormat="1" applyFont="1" applyFill="1" applyBorder="1" applyAlignment="1">
      <alignment horizontal="right" vertical="top"/>
      <protection/>
    </xf>
    <xf numFmtId="0" fontId="55" fillId="57" borderId="0" xfId="96" applyFont="1" applyFill="1" applyBorder="1" applyAlignment="1">
      <alignment/>
      <protection/>
    </xf>
    <xf numFmtId="0" fontId="55" fillId="57" borderId="0" xfId="96" applyFont="1" applyFill="1" applyBorder="1" applyAlignment="1">
      <alignment horizontal="right" vertical="top" wrapText="1"/>
      <protection/>
    </xf>
    <xf numFmtId="17" fontId="54" fillId="57" borderId="0" xfId="96" applyNumberFormat="1" applyFont="1" applyFill="1" applyBorder="1">
      <alignment/>
      <protection/>
    </xf>
    <xf numFmtId="2" fontId="55" fillId="57" borderId="0" xfId="96" applyNumberFormat="1" applyFont="1" applyFill="1" applyBorder="1">
      <alignment/>
      <protection/>
    </xf>
    <xf numFmtId="0" fontId="54" fillId="0" borderId="30" xfId="96" applyFont="1" applyBorder="1" applyAlignment="1">
      <alignment horizontal="left" vertical="top" wrapText="1"/>
      <protection/>
    </xf>
    <xf numFmtId="2" fontId="54" fillId="55" borderId="19" xfId="96" applyNumberFormat="1" applyFont="1" applyFill="1" applyBorder="1" applyAlignment="1">
      <alignment horizontal="right" vertical="top"/>
      <protection/>
    </xf>
    <xf numFmtId="0" fontId="54" fillId="0" borderId="35" xfId="96" applyFont="1" applyBorder="1" applyAlignment="1">
      <alignment horizontal="left" vertical="top" wrapText="1"/>
      <protection/>
    </xf>
    <xf numFmtId="2" fontId="54" fillId="55" borderId="36" xfId="96" applyNumberFormat="1" applyFont="1" applyFill="1" applyBorder="1" applyAlignment="1">
      <alignment horizontal="right" vertical="top"/>
      <protection/>
    </xf>
    <xf numFmtId="2" fontId="54" fillId="55" borderId="37" xfId="96" applyNumberFormat="1" applyFont="1" applyFill="1" applyBorder="1" applyAlignment="1">
      <alignment horizontal="right" vertical="top"/>
      <protection/>
    </xf>
    <xf numFmtId="2" fontId="54" fillId="55" borderId="38" xfId="96" applyNumberFormat="1" applyFont="1" applyFill="1" applyBorder="1" applyAlignment="1">
      <alignment horizontal="right" vertical="top"/>
      <protection/>
    </xf>
    <xf numFmtId="2" fontId="54" fillId="55" borderId="39" xfId="96" applyNumberFormat="1" applyFont="1" applyFill="1" applyBorder="1" applyAlignment="1">
      <alignment horizontal="right" vertical="top"/>
      <protection/>
    </xf>
    <xf numFmtId="0" fontId="54" fillId="57" borderId="19" xfId="96" applyFont="1" applyFill="1" applyBorder="1" applyAlignment="1">
      <alignment horizontal="left" vertical="top" wrapText="1"/>
      <protection/>
    </xf>
    <xf numFmtId="0" fontId="54" fillId="0" borderId="27" xfId="96" applyFont="1" applyFill="1" applyBorder="1" applyAlignment="1">
      <alignment horizontal="left" vertical="top"/>
      <protection/>
    </xf>
    <xf numFmtId="0" fontId="54" fillId="0" borderId="27" xfId="96" applyFont="1" applyBorder="1" applyAlignment="1">
      <alignment horizontal="left" vertical="top" wrapText="1"/>
      <protection/>
    </xf>
    <xf numFmtId="14" fontId="54" fillId="59" borderId="28" xfId="96" applyNumberFormat="1" applyFont="1" applyFill="1" applyBorder="1">
      <alignment/>
      <protection/>
    </xf>
    <xf numFmtId="2" fontId="54" fillId="55" borderId="40" xfId="96" applyNumberFormat="1" applyFont="1" applyFill="1" applyBorder="1" applyAlignment="1">
      <alignment horizontal="right" vertical="top"/>
      <protection/>
    </xf>
    <xf numFmtId="0" fontId="54" fillId="0" borderId="0" xfId="96" applyFont="1">
      <alignment/>
      <protection/>
    </xf>
    <xf numFmtId="0" fontId="54" fillId="0" borderId="0" xfId="0" applyFont="1" applyAlignment="1">
      <alignment wrapText="1"/>
    </xf>
    <xf numFmtId="0" fontId="54" fillId="57" borderId="0" xfId="96" applyFont="1" applyFill="1">
      <alignment/>
      <protection/>
    </xf>
    <xf numFmtId="0" fontId="54" fillId="57" borderId="0" xfId="96" applyFont="1" applyFill="1" applyBorder="1" applyAlignment="1">
      <alignment vertical="top" wrapText="1"/>
      <protection/>
    </xf>
    <xf numFmtId="17" fontId="54" fillId="0" borderId="0" xfId="96" applyNumberFormat="1" applyFont="1">
      <alignment/>
      <protection/>
    </xf>
    <xf numFmtId="0" fontId="22" fillId="0" borderId="0" xfId="96" applyFont="1" applyBorder="1">
      <alignment/>
      <protection/>
    </xf>
    <xf numFmtId="0" fontId="54" fillId="0" borderId="41" xfId="96" applyFont="1" applyBorder="1" applyAlignment="1">
      <alignment horizontal="left" vertical="top" wrapText="1"/>
      <protection/>
    </xf>
    <xf numFmtId="0" fontId="54" fillId="0" borderId="42" xfId="96" applyFont="1" applyBorder="1" applyAlignment="1">
      <alignment horizontal="left" vertical="top" wrapText="1"/>
      <protection/>
    </xf>
    <xf numFmtId="0" fontId="54" fillId="0" borderId="42" xfId="96" applyFont="1" applyFill="1" applyBorder="1" applyAlignment="1">
      <alignment horizontal="left" vertical="top" wrapText="1"/>
      <protection/>
    </xf>
    <xf numFmtId="0" fontId="54" fillId="57" borderId="42" xfId="96" applyFont="1" applyFill="1" applyBorder="1" applyAlignment="1">
      <alignment horizontal="left" vertical="top" wrapText="1"/>
      <protection/>
    </xf>
    <xf numFmtId="0" fontId="54" fillId="0" borderId="41" xfId="96" applyFont="1" applyFill="1" applyBorder="1" applyAlignment="1">
      <alignment horizontal="left" vertical="top"/>
      <protection/>
    </xf>
    <xf numFmtId="0" fontId="54" fillId="60" borderId="28" xfId="96" applyFont="1" applyFill="1" applyBorder="1">
      <alignment/>
      <protection/>
    </xf>
    <xf numFmtId="0" fontId="54" fillId="59" borderId="28" xfId="96" applyFont="1" applyFill="1" applyBorder="1">
      <alignment/>
      <protection/>
    </xf>
    <xf numFmtId="0" fontId="54" fillId="0" borderId="0" xfId="0" applyFont="1" applyAlignment="1">
      <alignment horizontal="right" vertical="top" wrapText="1"/>
    </xf>
    <xf numFmtId="2" fontId="55" fillId="57" borderId="0" xfId="96" applyNumberFormat="1" applyFont="1" applyFill="1" applyBorder="1" applyAlignment="1">
      <alignment horizontal="right" vertical="top"/>
      <protection/>
    </xf>
    <xf numFmtId="2" fontId="55" fillId="56" borderId="23" xfId="96" applyNumberFormat="1" applyFont="1" applyFill="1" applyBorder="1" applyAlignment="1">
      <alignment horizontal="right" vertical="top"/>
      <protection/>
    </xf>
    <xf numFmtId="0" fontId="54" fillId="0" borderId="0" xfId="96" applyFont="1" applyAlignment="1">
      <alignment horizontal="right" vertical="top"/>
      <protection/>
    </xf>
    <xf numFmtId="2" fontId="55" fillId="56" borderId="20" xfId="96" applyNumberFormat="1" applyFont="1" applyFill="1" applyBorder="1" applyAlignment="1">
      <alignment horizontal="right" vertical="top"/>
      <protection/>
    </xf>
    <xf numFmtId="2" fontId="55" fillId="55" borderId="43" xfId="96" applyNumberFormat="1" applyFont="1" applyFill="1" applyBorder="1" applyAlignment="1">
      <alignment horizontal="right" vertical="top"/>
      <protection/>
    </xf>
    <xf numFmtId="2" fontId="55" fillId="55" borderId="19" xfId="96" applyNumberFormat="1" applyFont="1" applyFill="1" applyBorder="1" applyAlignment="1">
      <alignment horizontal="right" vertical="top"/>
      <protection/>
    </xf>
    <xf numFmtId="167" fontId="55" fillId="55" borderId="38" xfId="96" applyNumberFormat="1" applyFont="1" applyFill="1" applyBorder="1" applyAlignment="1">
      <alignment horizontal="right" vertical="top"/>
      <protection/>
    </xf>
    <xf numFmtId="0" fontId="55" fillId="57" borderId="0" xfId="96" applyFont="1" applyFill="1" applyBorder="1" applyAlignment="1">
      <alignment vertical="top" wrapText="1"/>
      <protection/>
    </xf>
    <xf numFmtId="0" fontId="55" fillId="56" borderId="34" xfId="96" applyFont="1" applyFill="1" applyBorder="1" applyAlignment="1">
      <alignment horizontal="right" vertical="top" wrapText="1"/>
      <protection/>
    </xf>
    <xf numFmtId="0" fontId="54" fillId="0" borderId="44" xfId="96" applyFont="1" applyFill="1" applyBorder="1" applyAlignment="1">
      <alignment horizontal="left" vertical="top" wrapText="1"/>
      <protection/>
    </xf>
    <xf numFmtId="0" fontId="54" fillId="0" borderId="37" xfId="96" applyFont="1" applyFill="1" applyBorder="1" applyAlignment="1">
      <alignment horizontal="left" vertical="top" wrapText="1"/>
      <protection/>
    </xf>
    <xf numFmtId="0" fontId="54" fillId="0" borderId="26" xfId="96" applyFont="1" applyFill="1" applyBorder="1" applyAlignment="1">
      <alignment horizontal="left" vertical="top" wrapText="1"/>
      <protection/>
    </xf>
    <xf numFmtId="0" fontId="54" fillId="57" borderId="43" xfId="96" applyFont="1" applyFill="1" applyBorder="1" applyAlignment="1">
      <alignment horizontal="left" vertical="top" wrapText="1"/>
      <protection/>
    </xf>
    <xf numFmtId="0" fontId="54" fillId="0" borderId="32" xfId="96" applyFont="1" applyFill="1" applyBorder="1" applyAlignment="1">
      <alignment horizontal="left" vertical="top" wrapText="1"/>
      <protection/>
    </xf>
    <xf numFmtId="0" fontId="54" fillId="0" borderId="43" xfId="96" applyFont="1" applyFill="1" applyBorder="1" applyAlignment="1">
      <alignment horizontal="left" vertical="top" wrapText="1"/>
      <protection/>
    </xf>
    <xf numFmtId="0" fontId="54" fillId="0" borderId="45" xfId="96" applyFont="1" applyFill="1" applyBorder="1" applyAlignment="1">
      <alignment horizontal="left" vertical="top" wrapText="1"/>
      <protection/>
    </xf>
    <xf numFmtId="0" fontId="54" fillId="0" borderId="38" xfId="96" applyFont="1" applyFill="1" applyBorder="1" applyAlignment="1">
      <alignment horizontal="left" vertical="top" wrapText="1"/>
      <protection/>
    </xf>
    <xf numFmtId="0" fontId="54" fillId="0" borderId="40" xfId="96" applyFont="1" applyFill="1" applyBorder="1" applyAlignment="1">
      <alignment horizontal="left" vertical="top" wrapText="1"/>
      <protection/>
    </xf>
    <xf numFmtId="2" fontId="22" fillId="0" borderId="0" xfId="96" applyNumberFormat="1" applyFont="1" applyAlignment="1">
      <alignment horizontal="left" vertical="top" wrapText="1"/>
      <protection/>
    </xf>
    <xf numFmtId="2" fontId="54" fillId="0" borderId="0" xfId="0" applyNumberFormat="1" applyFont="1" applyAlignment="1">
      <alignment/>
    </xf>
    <xf numFmtId="2" fontId="54" fillId="0" borderId="0" xfId="0" applyNumberFormat="1" applyFont="1" applyBorder="1" applyAlignment="1">
      <alignment/>
    </xf>
    <xf numFmtId="2" fontId="54" fillId="0" borderId="0" xfId="0" applyNumberFormat="1" applyFont="1" applyAlignment="1">
      <alignment horizontal="right" vertical="top" wrapText="1"/>
    </xf>
    <xf numFmtId="2" fontId="54" fillId="0" borderId="0" xfId="96" applyNumberFormat="1" applyFont="1" applyAlignment="1">
      <alignment horizontal="right" vertical="top"/>
      <protection/>
    </xf>
    <xf numFmtId="0" fontId="54" fillId="59" borderId="25" xfId="96" applyFont="1" applyFill="1" applyBorder="1">
      <alignment/>
      <protection/>
    </xf>
    <xf numFmtId="0" fontId="54" fillId="59" borderId="33" xfId="96" applyFont="1" applyFill="1" applyBorder="1">
      <alignment/>
      <protection/>
    </xf>
    <xf numFmtId="2" fontId="54" fillId="58" borderId="25" xfId="96" applyNumberFormat="1" applyFont="1" applyFill="1" applyBorder="1" applyAlignment="1">
      <alignment horizontal="right" vertical="top"/>
      <protection/>
    </xf>
    <xf numFmtId="2" fontId="54" fillId="55" borderId="46" xfId="96" applyNumberFormat="1" applyFont="1" applyFill="1" applyBorder="1" applyAlignment="1">
      <alignment horizontal="right" vertical="top"/>
      <protection/>
    </xf>
    <xf numFmtId="0" fontId="54" fillId="0" borderId="47" xfId="96" applyFont="1" applyFill="1" applyBorder="1" applyAlignment="1">
      <alignment horizontal="left" vertical="top" wrapText="1"/>
      <protection/>
    </xf>
    <xf numFmtId="2" fontId="54" fillId="56" borderId="22" xfId="96" applyNumberFormat="1" applyFont="1" applyFill="1" applyBorder="1" applyAlignment="1">
      <alignment horizontal="right" vertical="top"/>
      <protection/>
    </xf>
    <xf numFmtId="2" fontId="54" fillId="55" borderId="22" xfId="96" applyNumberFormat="1" applyFont="1" applyFill="1" applyBorder="1" applyAlignment="1">
      <alignment horizontal="right" vertical="top"/>
      <protection/>
    </xf>
    <xf numFmtId="2" fontId="54" fillId="55" borderId="24" xfId="96" applyNumberFormat="1" applyFont="1" applyFill="1" applyBorder="1" applyAlignment="1">
      <alignment horizontal="right" vertical="top"/>
      <protection/>
    </xf>
    <xf numFmtId="0" fontId="54" fillId="0" borderId="48" xfId="96" applyFont="1" applyBorder="1" applyAlignment="1">
      <alignment horizontal="left" vertical="top"/>
      <protection/>
    </xf>
    <xf numFmtId="2" fontId="54" fillId="55" borderId="49" xfId="96" applyNumberFormat="1" applyFont="1" applyFill="1" applyBorder="1" applyAlignment="1">
      <alignment horizontal="right" vertical="top"/>
      <protection/>
    </xf>
    <xf numFmtId="2" fontId="54" fillId="55" borderId="42" xfId="96" applyNumberFormat="1" applyFont="1" applyFill="1" applyBorder="1" applyAlignment="1">
      <alignment horizontal="right" vertical="top"/>
      <protection/>
    </xf>
    <xf numFmtId="2" fontId="54" fillId="55" borderId="41" xfId="96" applyNumberFormat="1" applyFont="1" applyFill="1" applyBorder="1" applyAlignment="1">
      <alignment horizontal="right" vertical="top"/>
      <protection/>
    </xf>
    <xf numFmtId="2" fontId="54" fillId="55" borderId="50" xfId="96" applyNumberFormat="1" applyFont="1" applyFill="1" applyBorder="1" applyAlignment="1">
      <alignment horizontal="right" vertical="top"/>
      <protection/>
    </xf>
    <xf numFmtId="2" fontId="54" fillId="55" borderId="51" xfId="96" applyNumberFormat="1" applyFont="1" applyFill="1" applyBorder="1" applyAlignment="1">
      <alignment horizontal="right" vertical="top"/>
      <protection/>
    </xf>
    <xf numFmtId="2" fontId="54" fillId="58" borderId="28" xfId="96" applyNumberFormat="1" applyFont="1" applyFill="1" applyBorder="1" applyAlignment="1">
      <alignment horizontal="right" vertical="top"/>
      <protection/>
    </xf>
    <xf numFmtId="2" fontId="54" fillId="58" borderId="22" xfId="96" applyNumberFormat="1" applyFont="1" applyFill="1" applyBorder="1" applyAlignment="1">
      <alignment horizontal="right" vertical="top"/>
      <protection/>
    </xf>
    <xf numFmtId="2" fontId="54" fillId="55" borderId="52" xfId="96" applyNumberFormat="1" applyFont="1" applyFill="1" applyBorder="1" applyAlignment="1">
      <alignment horizontal="right" vertical="top"/>
      <protection/>
    </xf>
    <xf numFmtId="2" fontId="54" fillId="14" borderId="25" xfId="96" applyNumberFormat="1" applyFont="1" applyFill="1" applyBorder="1" applyAlignment="1">
      <alignment horizontal="right" vertical="top"/>
      <protection/>
    </xf>
    <xf numFmtId="2" fontId="54" fillId="14" borderId="28" xfId="96" applyNumberFormat="1" applyFont="1" applyFill="1" applyBorder="1" applyAlignment="1">
      <alignment horizontal="right" vertical="top"/>
      <protection/>
    </xf>
    <xf numFmtId="2" fontId="54" fillId="14" borderId="33" xfId="96" applyNumberFormat="1" applyFont="1" applyFill="1" applyBorder="1" applyAlignment="1">
      <alignment horizontal="right" vertical="top"/>
      <protection/>
    </xf>
    <xf numFmtId="0" fontId="56" fillId="0" borderId="28" xfId="96" applyFont="1" applyFill="1" applyBorder="1">
      <alignment/>
      <protection/>
    </xf>
    <xf numFmtId="0" fontId="54" fillId="0" borderId="52" xfId="96" applyFont="1" applyFill="1" applyBorder="1" applyAlignment="1">
      <alignment horizontal="left" vertical="top" wrapText="1"/>
      <protection/>
    </xf>
    <xf numFmtId="0" fontId="54" fillId="0" borderId="41" xfId="96" applyFont="1" applyFill="1" applyBorder="1" applyAlignment="1">
      <alignment horizontal="left" vertical="top" wrapText="1"/>
      <protection/>
    </xf>
    <xf numFmtId="0" fontId="54" fillId="0" borderId="42" xfId="96" applyFont="1" applyFill="1" applyBorder="1" applyAlignment="1">
      <alignment horizontal="left" vertical="top"/>
      <protection/>
    </xf>
    <xf numFmtId="0" fontId="54" fillId="0" borderId="50" xfId="96" applyFont="1" applyFill="1" applyBorder="1" applyAlignment="1">
      <alignment horizontal="left" vertical="top" wrapText="1"/>
      <protection/>
    </xf>
    <xf numFmtId="0" fontId="54" fillId="0" borderId="42" xfId="87" applyFont="1" applyFill="1" applyBorder="1" applyAlignment="1" applyProtection="1">
      <alignment horizontal="left" vertical="top" wrapText="1"/>
      <protection/>
    </xf>
    <xf numFmtId="14" fontId="57" fillId="61" borderId="25" xfId="96" applyNumberFormat="1" applyFont="1" applyFill="1" applyBorder="1" applyAlignment="1">
      <alignment horizontal="center" vertical="center"/>
      <protection/>
    </xf>
    <xf numFmtId="14" fontId="57" fillId="61" borderId="28" xfId="96" applyNumberFormat="1" applyFont="1" applyFill="1" applyBorder="1" applyAlignment="1">
      <alignment horizontal="center" vertical="center"/>
      <protection/>
    </xf>
    <xf numFmtId="0" fontId="54" fillId="62" borderId="28" xfId="96" applyFont="1" applyFill="1" applyBorder="1" applyAlignment="1">
      <alignment horizontal="left" vertical="top"/>
      <protection/>
    </xf>
    <xf numFmtId="14" fontId="54" fillId="59" borderId="25" xfId="96" applyNumberFormat="1" applyFont="1" applyFill="1" applyBorder="1">
      <alignment/>
      <protection/>
    </xf>
    <xf numFmtId="14" fontId="54" fillId="60" borderId="31" xfId="96" applyNumberFormat="1" applyFont="1" applyFill="1" applyBorder="1">
      <alignment/>
      <protection/>
    </xf>
    <xf numFmtId="14" fontId="54" fillId="63" borderId="28" xfId="96" applyNumberFormat="1" applyFont="1" applyFill="1" applyBorder="1">
      <alignment/>
      <protection/>
    </xf>
    <xf numFmtId="14" fontId="57" fillId="24" borderId="25" xfId="96" applyNumberFormat="1" applyFont="1" applyFill="1" applyBorder="1" applyAlignment="1">
      <alignment horizontal="center" vertical="center"/>
      <protection/>
    </xf>
    <xf numFmtId="14" fontId="57" fillId="24" borderId="28" xfId="96" applyNumberFormat="1" applyFont="1" applyFill="1" applyBorder="1" applyAlignment="1">
      <alignment horizontal="center" vertical="center"/>
      <protection/>
    </xf>
    <xf numFmtId="0" fontId="56" fillId="64" borderId="33" xfId="96" applyFont="1" applyFill="1" applyBorder="1">
      <alignment/>
      <protection/>
    </xf>
    <xf numFmtId="0" fontId="29" fillId="0" borderId="0" xfId="96" applyFont="1" applyBorder="1">
      <alignment/>
      <protection/>
    </xf>
    <xf numFmtId="2" fontId="55" fillId="56" borderId="47" xfId="96" applyNumberFormat="1" applyFont="1" applyFill="1" applyBorder="1" applyAlignment="1">
      <alignment horizontal="right" vertical="top"/>
      <protection/>
    </xf>
    <xf numFmtId="2" fontId="55" fillId="55" borderId="47" xfId="96" applyNumberFormat="1" applyFont="1" applyFill="1" applyBorder="1" applyAlignment="1">
      <alignment horizontal="right" vertical="top"/>
      <protection/>
    </xf>
    <xf numFmtId="2" fontId="55" fillId="55" borderId="21" xfId="96" applyNumberFormat="1" applyFont="1" applyFill="1" applyBorder="1" applyAlignment="1">
      <alignment horizontal="right" vertical="top"/>
      <protection/>
    </xf>
    <xf numFmtId="0" fontId="56" fillId="0" borderId="22" xfId="96" applyFont="1" applyFill="1" applyBorder="1">
      <alignment/>
      <protection/>
    </xf>
    <xf numFmtId="0" fontId="54" fillId="65" borderId="28" xfId="96" applyFont="1" applyFill="1" applyBorder="1" applyAlignment="1">
      <alignment horizontal="left" vertical="top"/>
      <protection/>
    </xf>
    <xf numFmtId="0" fontId="55" fillId="55" borderId="21" xfId="96" applyFont="1" applyFill="1" applyBorder="1" applyAlignment="1">
      <alignment horizontal="center" vertical="top" wrapText="1"/>
      <protection/>
    </xf>
    <xf numFmtId="2" fontId="54" fillId="56" borderId="49" xfId="96" applyNumberFormat="1" applyFont="1" applyFill="1" applyBorder="1" applyAlignment="1">
      <alignment horizontal="right" vertical="top"/>
      <protection/>
    </xf>
    <xf numFmtId="2" fontId="54" fillId="56" borderId="53" xfId="96" applyNumberFormat="1" applyFont="1" applyFill="1" applyBorder="1" applyAlignment="1">
      <alignment horizontal="right" vertical="top"/>
      <protection/>
    </xf>
    <xf numFmtId="2" fontId="55" fillId="58" borderId="19" xfId="96" applyNumberFormat="1" applyFont="1" applyFill="1" applyBorder="1" applyAlignment="1">
      <alignment horizontal="right" vertical="top"/>
      <protection/>
    </xf>
    <xf numFmtId="0" fontId="54" fillId="0" borderId="50" xfId="96" applyFont="1" applyFill="1" applyBorder="1" applyAlignment="1">
      <alignment horizontal="left" vertical="top"/>
      <protection/>
    </xf>
    <xf numFmtId="0" fontId="54" fillId="66" borderId="31" xfId="96" applyFont="1" applyFill="1" applyBorder="1" applyAlignment="1">
      <alignment horizontal="left" vertical="top"/>
      <protection/>
    </xf>
    <xf numFmtId="2" fontId="54" fillId="55" borderId="31" xfId="96" applyNumberFormat="1" applyFont="1" applyFill="1" applyBorder="1" applyAlignment="1">
      <alignment horizontal="right" vertical="top"/>
      <protection/>
    </xf>
    <xf numFmtId="0" fontId="57" fillId="67" borderId="31" xfId="96" applyFont="1" applyFill="1" applyBorder="1" applyAlignment="1">
      <alignment horizontal="center" vertical="top"/>
      <protection/>
    </xf>
    <xf numFmtId="0" fontId="54" fillId="0" borderId="19" xfId="0" applyFont="1" applyBorder="1" applyAlignment="1">
      <alignment/>
    </xf>
    <xf numFmtId="2" fontId="54" fillId="55" borderId="54" xfId="96" applyNumberFormat="1" applyFont="1" applyFill="1" applyBorder="1" applyAlignment="1">
      <alignment horizontal="right" vertical="top"/>
      <protection/>
    </xf>
    <xf numFmtId="0" fontId="54" fillId="57" borderId="30" xfId="96" applyFont="1" applyFill="1" applyBorder="1" applyAlignment="1">
      <alignment horizontal="left" vertical="top" wrapText="1"/>
      <protection/>
    </xf>
    <xf numFmtId="2" fontId="54" fillId="58" borderId="31" xfId="96" applyNumberFormat="1" applyFont="1" applyFill="1" applyBorder="1" applyAlignment="1">
      <alignment horizontal="right" vertical="top"/>
      <protection/>
    </xf>
    <xf numFmtId="0" fontId="54" fillId="55" borderId="29" xfId="0" applyFont="1" applyFill="1" applyBorder="1" applyAlignment="1">
      <alignment vertical="top"/>
    </xf>
    <xf numFmtId="2" fontId="54" fillId="55" borderId="53" xfId="96" applyNumberFormat="1" applyFont="1" applyFill="1" applyBorder="1" applyAlignment="1">
      <alignment horizontal="right" vertical="top"/>
      <protection/>
    </xf>
    <xf numFmtId="2" fontId="55" fillId="14" borderId="34" xfId="96" applyNumberFormat="1" applyFont="1" applyFill="1" applyBorder="1" applyAlignment="1">
      <alignment horizontal="right" vertical="top"/>
      <protection/>
    </xf>
    <xf numFmtId="0" fontId="54" fillId="0" borderId="38" xfId="0" applyFont="1" applyBorder="1" applyAlignment="1">
      <alignment/>
    </xf>
    <xf numFmtId="0" fontId="54" fillId="0" borderId="38" xfId="0" applyFont="1" applyBorder="1" applyAlignment="1">
      <alignment vertical="top" wrapText="1"/>
    </xf>
    <xf numFmtId="2" fontId="54" fillId="56" borderId="55" xfId="0" applyNumberFormat="1" applyFont="1" applyFill="1" applyBorder="1" applyAlignment="1">
      <alignment vertical="top"/>
    </xf>
    <xf numFmtId="2" fontId="54" fillId="55" borderId="28" xfId="0" applyNumberFormat="1" applyFont="1" applyFill="1" applyBorder="1" applyAlignment="1">
      <alignment vertical="top"/>
    </xf>
    <xf numFmtId="0" fontId="30" fillId="57" borderId="0" xfId="96" applyFont="1" applyFill="1" applyBorder="1">
      <alignment/>
      <protection/>
    </xf>
    <xf numFmtId="0" fontId="54" fillId="57" borderId="0" xfId="0" applyFont="1" applyFill="1" applyBorder="1" applyAlignment="1">
      <alignment/>
    </xf>
    <xf numFmtId="2" fontId="58" fillId="57" borderId="56" xfId="0" applyNumberFormat="1" applyFont="1" applyFill="1" applyBorder="1" applyAlignment="1">
      <alignment/>
    </xf>
    <xf numFmtId="0" fontId="55" fillId="56" borderId="57" xfId="96" applyFont="1" applyFill="1" applyBorder="1" applyAlignment="1">
      <alignment horizontal="center" vertical="top" wrapText="1"/>
      <protection/>
    </xf>
    <xf numFmtId="2" fontId="54" fillId="56" borderId="37" xfId="96" applyNumberFormat="1" applyFont="1" applyFill="1" applyBorder="1" applyAlignment="1">
      <alignment horizontal="right" vertical="top"/>
      <protection/>
    </xf>
    <xf numFmtId="2" fontId="54" fillId="56" borderId="19" xfId="96" applyNumberFormat="1" applyFont="1" applyFill="1" applyBorder="1" applyAlignment="1">
      <alignment horizontal="right" vertical="top"/>
      <protection/>
    </xf>
    <xf numFmtId="2" fontId="54" fillId="56" borderId="32" xfId="96" applyNumberFormat="1" applyFont="1" applyFill="1" applyBorder="1" applyAlignment="1">
      <alignment horizontal="right" vertical="top"/>
      <protection/>
    </xf>
    <xf numFmtId="2" fontId="54" fillId="56" borderId="30" xfId="96" applyNumberFormat="1" applyFont="1" applyFill="1" applyBorder="1" applyAlignment="1">
      <alignment horizontal="right" vertical="top"/>
      <protection/>
    </xf>
    <xf numFmtId="0" fontId="55" fillId="58" borderId="42" xfId="96" applyFont="1" applyFill="1" applyBorder="1" applyAlignment="1">
      <alignment horizontal="center" vertical="top" wrapText="1"/>
      <protection/>
    </xf>
    <xf numFmtId="0" fontId="55" fillId="56" borderId="20" xfId="96" applyFont="1" applyFill="1" applyBorder="1" applyAlignment="1">
      <alignment horizontal="center" vertical="top" wrapText="1"/>
      <protection/>
    </xf>
    <xf numFmtId="0" fontId="55" fillId="56" borderId="47" xfId="96" applyFont="1" applyFill="1" applyBorder="1" applyAlignment="1">
      <alignment horizontal="center" vertical="top" wrapText="1"/>
      <protection/>
    </xf>
    <xf numFmtId="2" fontId="54" fillId="56" borderId="48" xfId="96" applyNumberFormat="1" applyFont="1" applyFill="1" applyBorder="1" applyAlignment="1">
      <alignment horizontal="right" vertical="top"/>
      <protection/>
    </xf>
    <xf numFmtId="2" fontId="54" fillId="56" borderId="58" xfId="96" applyNumberFormat="1" applyFont="1" applyFill="1" applyBorder="1" applyAlignment="1">
      <alignment horizontal="right" vertical="top"/>
      <protection/>
    </xf>
    <xf numFmtId="2" fontId="54" fillId="56" borderId="58" xfId="96" applyNumberFormat="1" applyFont="1" applyFill="1" applyBorder="1" applyAlignment="1">
      <alignment horizontal="right" vertical="top" wrapText="1"/>
      <protection/>
    </xf>
    <xf numFmtId="2" fontId="54" fillId="56" borderId="59" xfId="96" applyNumberFormat="1" applyFont="1" applyFill="1" applyBorder="1" applyAlignment="1">
      <alignment horizontal="right" vertical="top" wrapText="1"/>
      <protection/>
    </xf>
    <xf numFmtId="2" fontId="54" fillId="56" borderId="43" xfId="96" applyNumberFormat="1" applyFont="1" applyFill="1" applyBorder="1" applyAlignment="1">
      <alignment horizontal="right" vertical="top"/>
      <protection/>
    </xf>
    <xf numFmtId="2" fontId="54" fillId="56" borderId="45" xfId="96" applyNumberFormat="1" applyFont="1" applyFill="1" applyBorder="1" applyAlignment="1">
      <alignment horizontal="right" vertical="top"/>
      <protection/>
    </xf>
    <xf numFmtId="2" fontId="54" fillId="56" borderId="38" xfId="96" applyNumberFormat="1" applyFont="1" applyFill="1" applyBorder="1" applyAlignment="1">
      <alignment horizontal="right" vertical="top"/>
      <protection/>
    </xf>
    <xf numFmtId="2" fontId="54" fillId="56" borderId="40" xfId="96" applyNumberFormat="1" applyFont="1" applyFill="1" applyBorder="1" applyAlignment="1">
      <alignment horizontal="right" vertical="top"/>
      <protection/>
    </xf>
    <xf numFmtId="2" fontId="54" fillId="56" borderId="27" xfId="96" applyNumberFormat="1" applyFont="1" applyFill="1" applyBorder="1" applyAlignment="1">
      <alignment horizontal="right" vertical="top"/>
      <protection/>
    </xf>
    <xf numFmtId="2" fontId="55" fillId="56" borderId="21" xfId="96" applyNumberFormat="1" applyFont="1" applyFill="1" applyBorder="1" applyAlignment="1">
      <alignment horizontal="right" vertical="top"/>
      <protection/>
    </xf>
    <xf numFmtId="173" fontId="55" fillId="55" borderId="19" xfId="96" applyNumberFormat="1" applyFont="1" applyFill="1" applyBorder="1" applyAlignment="1">
      <alignment horizontal="right" vertical="top"/>
      <protection/>
    </xf>
    <xf numFmtId="2" fontId="55" fillId="59" borderId="19" xfId="96" applyNumberFormat="1" applyFont="1" applyFill="1" applyBorder="1" applyAlignment="1">
      <alignment horizontal="right" vertical="top"/>
      <protection/>
    </xf>
    <xf numFmtId="2" fontId="55" fillId="56" borderId="44" xfId="96" applyNumberFormat="1" applyFont="1" applyFill="1" applyBorder="1" applyAlignment="1">
      <alignment horizontal="right" vertical="top"/>
      <protection/>
    </xf>
    <xf numFmtId="2" fontId="55" fillId="56" borderId="37" xfId="96" applyNumberFormat="1" applyFont="1" applyFill="1" applyBorder="1" applyAlignment="1">
      <alignment horizontal="right" vertical="top"/>
      <protection/>
    </xf>
    <xf numFmtId="2" fontId="55" fillId="56" borderId="26" xfId="96" applyNumberFormat="1" applyFont="1" applyFill="1" applyBorder="1" applyAlignment="1">
      <alignment horizontal="right" vertical="top"/>
      <protection/>
    </xf>
    <xf numFmtId="2" fontId="55" fillId="58" borderId="32" xfId="96" applyNumberFormat="1" applyFont="1" applyFill="1" applyBorder="1" applyAlignment="1">
      <alignment horizontal="right" vertical="top"/>
      <protection/>
    </xf>
    <xf numFmtId="2" fontId="55" fillId="61" borderId="43" xfId="96" applyNumberFormat="1" applyFont="1" applyFill="1" applyBorder="1" applyAlignment="1">
      <alignment horizontal="right" vertical="top"/>
      <protection/>
    </xf>
    <xf numFmtId="2" fontId="55" fillId="59" borderId="32" xfId="96" applyNumberFormat="1" applyFont="1" applyFill="1" applyBorder="1" applyAlignment="1">
      <alignment horizontal="right" vertical="top"/>
      <protection/>
    </xf>
    <xf numFmtId="9" fontId="55" fillId="60" borderId="45" xfId="106" applyFont="1" applyFill="1" applyBorder="1" applyAlignment="1">
      <alignment horizontal="right" vertical="top"/>
    </xf>
    <xf numFmtId="9" fontId="55" fillId="59" borderId="38" xfId="106" applyFont="1" applyFill="1" applyBorder="1" applyAlignment="1">
      <alignment horizontal="right" vertical="top"/>
    </xf>
    <xf numFmtId="9" fontId="55" fillId="59" borderId="40" xfId="106" applyFont="1" applyFill="1" applyBorder="1" applyAlignment="1">
      <alignment horizontal="right" vertical="top"/>
    </xf>
    <xf numFmtId="0" fontId="54" fillId="0" borderId="19" xfId="0" applyFont="1" applyBorder="1" applyAlignment="1">
      <alignment horizontal="left" vertical="top"/>
    </xf>
    <xf numFmtId="2" fontId="54" fillId="56" borderId="42" xfId="96" applyNumberFormat="1" applyFont="1" applyFill="1" applyBorder="1" applyAlignment="1">
      <alignment horizontal="right" vertical="top"/>
      <protection/>
    </xf>
    <xf numFmtId="2" fontId="54" fillId="56" borderId="52" xfId="96" applyNumberFormat="1" applyFont="1" applyFill="1" applyBorder="1" applyAlignment="1">
      <alignment horizontal="right" vertical="top"/>
      <protection/>
    </xf>
    <xf numFmtId="2" fontId="54" fillId="56" borderId="50" xfId="96" applyNumberFormat="1" applyFont="1" applyFill="1" applyBorder="1" applyAlignment="1">
      <alignment horizontal="right" vertical="top"/>
      <protection/>
    </xf>
    <xf numFmtId="0" fontId="54" fillId="0" borderId="25" xfId="0" applyFont="1" applyBorder="1" applyAlignment="1">
      <alignment horizontal="left" vertical="top" wrapText="1"/>
    </xf>
    <xf numFmtId="0" fontId="22" fillId="0" borderId="28" xfId="96" applyFont="1" applyBorder="1" applyAlignment="1">
      <alignment horizontal="left" vertical="top" wrapText="1"/>
      <protection/>
    </xf>
    <xf numFmtId="0" fontId="54" fillId="0" borderId="28" xfId="0" applyFont="1" applyBorder="1" applyAlignment="1">
      <alignment horizontal="left" vertical="top" wrapText="1"/>
    </xf>
    <xf numFmtId="0" fontId="22" fillId="0" borderId="31" xfId="96" applyFont="1" applyBorder="1" applyAlignment="1">
      <alignment horizontal="left" vertical="top" wrapText="1"/>
      <protection/>
    </xf>
    <xf numFmtId="0" fontId="22" fillId="0" borderId="28" xfId="96" applyFont="1" applyBorder="1" applyAlignment="1">
      <alignment horizontal="left" vertical="top" wrapText="1"/>
      <protection/>
    </xf>
    <xf numFmtId="0" fontId="54" fillId="0" borderId="31" xfId="0" applyFont="1" applyBorder="1" applyAlignment="1">
      <alignment horizontal="left" vertical="top" wrapText="1"/>
    </xf>
    <xf numFmtId="0" fontId="22" fillId="0" borderId="33" xfId="96" applyFont="1" applyBorder="1" applyAlignment="1">
      <alignment horizontal="left" vertical="top" wrapText="1"/>
      <protection/>
    </xf>
    <xf numFmtId="0" fontId="54" fillId="0" borderId="19" xfId="0" applyFont="1" applyBorder="1" applyAlignment="1">
      <alignment wrapText="1"/>
    </xf>
    <xf numFmtId="0" fontId="57" fillId="68" borderId="28" xfId="96" applyFont="1" applyFill="1" applyBorder="1" applyAlignment="1">
      <alignment horizontal="center" vertical="top"/>
      <protection/>
    </xf>
    <xf numFmtId="0" fontId="57" fillId="68" borderId="31" xfId="96" applyFont="1" applyFill="1" applyBorder="1" applyAlignment="1">
      <alignment horizontal="center" vertical="top"/>
      <protection/>
    </xf>
    <xf numFmtId="0" fontId="54" fillId="69" borderId="28" xfId="96" applyFont="1" applyFill="1" applyBorder="1" applyAlignment="1">
      <alignment horizontal="left" vertical="top"/>
      <protection/>
    </xf>
    <xf numFmtId="2" fontId="58" fillId="57" borderId="0" xfId="0" applyNumberFormat="1" applyFont="1" applyFill="1" applyBorder="1" applyAlignment="1">
      <alignment/>
    </xf>
    <xf numFmtId="0" fontId="59" fillId="57" borderId="0" xfId="96" applyFont="1" applyFill="1" applyBorder="1" applyAlignment="1">
      <alignment horizontal="right" vertical="top" wrapText="1"/>
      <protection/>
    </xf>
    <xf numFmtId="17" fontId="60" fillId="57" borderId="0" xfId="96" applyNumberFormat="1" applyFont="1" applyFill="1">
      <alignment/>
      <protection/>
    </xf>
    <xf numFmtId="2" fontId="59" fillId="57" borderId="0" xfId="96" applyNumberFormat="1" applyFont="1" applyFill="1" applyBorder="1" applyAlignment="1">
      <alignment horizontal="right" vertical="top"/>
      <protection/>
    </xf>
    <xf numFmtId="0" fontId="60" fillId="57" borderId="0" xfId="0" applyFont="1" applyFill="1" applyAlignment="1">
      <alignment horizontal="right" vertical="top" wrapText="1"/>
    </xf>
    <xf numFmtId="0" fontId="58" fillId="0" borderId="0" xfId="0" applyFont="1" applyBorder="1" applyAlignment="1">
      <alignment/>
    </xf>
    <xf numFmtId="0" fontId="54" fillId="0" borderId="0" xfId="0" applyFont="1" applyAlignment="1">
      <alignment horizontal="left"/>
    </xf>
    <xf numFmtId="2" fontId="54" fillId="58" borderId="48" xfId="96" applyNumberFormat="1" applyFont="1" applyFill="1" applyBorder="1" applyAlignment="1">
      <alignment horizontal="right" vertical="top"/>
      <protection/>
    </xf>
    <xf numFmtId="2" fontId="54" fillId="56" borderId="59" xfId="96" applyNumberFormat="1" applyFont="1" applyFill="1" applyBorder="1" applyAlignment="1">
      <alignment horizontal="right" vertical="top"/>
      <protection/>
    </xf>
    <xf numFmtId="0" fontId="54" fillId="56" borderId="58" xfId="0" applyFont="1" applyFill="1" applyBorder="1" applyAlignment="1">
      <alignment vertical="top"/>
    </xf>
    <xf numFmtId="0" fontId="54" fillId="56" borderId="58" xfId="0" applyFont="1" applyFill="1" applyBorder="1" applyAlignment="1">
      <alignment/>
    </xf>
    <xf numFmtId="0" fontId="54" fillId="56" borderId="60" xfId="0" applyFont="1" applyFill="1" applyBorder="1" applyAlignment="1">
      <alignment vertical="top"/>
    </xf>
    <xf numFmtId="2" fontId="55" fillId="57" borderId="0" xfId="96" applyNumberFormat="1" applyFont="1" applyFill="1" applyBorder="1" applyAlignment="1">
      <alignment horizontal="left" vertical="top" wrapText="1"/>
      <protection/>
    </xf>
    <xf numFmtId="2" fontId="55" fillId="57" borderId="0" xfId="96" applyNumberFormat="1" applyFont="1" applyFill="1" applyBorder="1" applyAlignment="1">
      <alignment horizontal="right" vertical="top" wrapText="1"/>
      <protection/>
    </xf>
    <xf numFmtId="0" fontId="54" fillId="0" borderId="58" xfId="96" applyFont="1" applyFill="1" applyBorder="1" applyAlignment="1">
      <alignment horizontal="left" vertical="top"/>
      <protection/>
    </xf>
    <xf numFmtId="0" fontId="54" fillId="0" borderId="60" xfId="96" applyFont="1" applyFill="1" applyBorder="1" applyAlignment="1">
      <alignment horizontal="left" vertical="top"/>
      <protection/>
    </xf>
    <xf numFmtId="0" fontId="54" fillId="0" borderId="44" xfId="96" applyFont="1" applyFill="1" applyBorder="1" applyAlignment="1">
      <alignment horizontal="left" vertical="top"/>
      <protection/>
    </xf>
    <xf numFmtId="0" fontId="54" fillId="0" borderId="43" xfId="96" applyFont="1" applyFill="1" applyBorder="1" applyAlignment="1">
      <alignment horizontal="left" vertical="top"/>
      <protection/>
    </xf>
    <xf numFmtId="0" fontId="54" fillId="0" borderId="61" xfId="96" applyFont="1" applyFill="1" applyBorder="1" applyAlignment="1">
      <alignment horizontal="left" vertical="top"/>
      <protection/>
    </xf>
    <xf numFmtId="0" fontId="54" fillId="0" borderId="62" xfId="96" applyFont="1" applyFill="1" applyBorder="1" applyAlignment="1">
      <alignment horizontal="left" vertical="top"/>
      <protection/>
    </xf>
    <xf numFmtId="0" fontId="54" fillId="0" borderId="44" xfId="96" applyFont="1" applyFill="1" applyBorder="1" applyAlignment="1">
      <alignment vertical="top"/>
      <protection/>
    </xf>
    <xf numFmtId="0" fontId="54" fillId="0" borderId="43" xfId="96" applyFont="1" applyFill="1" applyBorder="1" applyAlignment="1">
      <alignment vertical="top"/>
      <protection/>
    </xf>
    <xf numFmtId="0" fontId="54" fillId="0" borderId="28" xfId="96" applyFont="1" applyBorder="1" applyAlignment="1">
      <alignment horizontal="left" vertical="top" wrapText="1"/>
      <protection/>
    </xf>
    <xf numFmtId="0" fontId="61" fillId="0" borderId="0" xfId="0" applyFont="1" applyBorder="1" applyAlignment="1">
      <alignment/>
    </xf>
    <xf numFmtId="0" fontId="54" fillId="0" borderId="43" xfId="0" applyFont="1" applyFill="1" applyBorder="1" applyAlignment="1">
      <alignment/>
    </xf>
    <xf numFmtId="0" fontId="54" fillId="0" borderId="45" xfId="0" applyFont="1" applyFill="1" applyBorder="1" applyAlignment="1">
      <alignment/>
    </xf>
    <xf numFmtId="14" fontId="57" fillId="61" borderId="33" xfId="96" applyNumberFormat="1" applyFont="1" applyFill="1" applyBorder="1" applyAlignment="1">
      <alignment horizontal="center" vertical="center"/>
      <protection/>
    </xf>
    <xf numFmtId="2" fontId="54" fillId="55" borderId="63" xfId="96" applyNumberFormat="1" applyFont="1" applyFill="1" applyBorder="1" applyAlignment="1">
      <alignment horizontal="right" vertical="top"/>
      <protection/>
    </xf>
    <xf numFmtId="0" fontId="35" fillId="0" borderId="64" xfId="96" applyFont="1" applyBorder="1" applyAlignment="1">
      <alignment horizontal="center" vertical="top" wrapText="1"/>
      <protection/>
    </xf>
    <xf numFmtId="2" fontId="54" fillId="56" borderId="51" xfId="96" applyNumberFormat="1" applyFont="1" applyFill="1" applyBorder="1" applyAlignment="1">
      <alignment horizontal="right" vertical="top"/>
      <protection/>
    </xf>
    <xf numFmtId="0" fontId="22" fillId="0" borderId="25" xfId="96" applyFont="1" applyBorder="1" applyAlignment="1">
      <alignment horizontal="left" vertical="top" wrapText="1"/>
      <protection/>
    </xf>
    <xf numFmtId="2" fontId="54" fillId="58" borderId="58" xfId="96" applyNumberFormat="1" applyFont="1" applyFill="1" applyBorder="1" applyAlignment="1">
      <alignment horizontal="right" vertical="top"/>
      <protection/>
    </xf>
    <xf numFmtId="0" fontId="55" fillId="57" borderId="22" xfId="96" applyFont="1" applyFill="1" applyBorder="1" applyAlignment="1">
      <alignment horizontal="left" vertical="top" wrapText="1"/>
      <protection/>
    </xf>
    <xf numFmtId="2" fontId="54" fillId="55" borderId="44" xfId="96" applyNumberFormat="1" applyFont="1" applyFill="1" applyBorder="1" applyAlignment="1">
      <alignment horizontal="right" vertical="top"/>
      <protection/>
    </xf>
    <xf numFmtId="2" fontId="54" fillId="55" borderId="43" xfId="96" applyNumberFormat="1" applyFont="1" applyFill="1" applyBorder="1" applyAlignment="1">
      <alignment horizontal="right" vertical="top"/>
      <protection/>
    </xf>
    <xf numFmtId="2" fontId="54" fillId="55" borderId="65" xfId="96" applyNumberFormat="1" applyFont="1" applyFill="1" applyBorder="1" applyAlignment="1">
      <alignment horizontal="right" vertical="top"/>
      <protection/>
    </xf>
    <xf numFmtId="2" fontId="54" fillId="55" borderId="62" xfId="96" applyNumberFormat="1" applyFont="1" applyFill="1" applyBorder="1" applyAlignment="1">
      <alignment horizontal="right" vertical="top"/>
      <protection/>
    </xf>
    <xf numFmtId="2" fontId="54" fillId="55" borderId="30" xfId="96" applyNumberFormat="1" applyFont="1" applyFill="1" applyBorder="1" applyAlignment="1">
      <alignment horizontal="right" vertical="top"/>
      <protection/>
    </xf>
    <xf numFmtId="2" fontId="54" fillId="55" borderId="43" xfId="0" applyNumberFormat="1" applyFont="1" applyFill="1" applyBorder="1" applyAlignment="1">
      <alignment vertical="top"/>
    </xf>
    <xf numFmtId="0" fontId="54" fillId="55" borderId="43" xfId="0" applyFont="1" applyFill="1" applyBorder="1" applyAlignment="1">
      <alignment vertical="top"/>
    </xf>
    <xf numFmtId="2" fontId="54" fillId="55" borderId="45" xfId="96" applyNumberFormat="1" applyFont="1" applyFill="1" applyBorder="1" applyAlignment="1">
      <alignment horizontal="right" vertical="top"/>
      <protection/>
    </xf>
    <xf numFmtId="2" fontId="55" fillId="55" borderId="66" xfId="96" applyNumberFormat="1" applyFont="1" applyFill="1" applyBorder="1" applyAlignment="1">
      <alignment horizontal="right" vertical="top"/>
      <protection/>
    </xf>
    <xf numFmtId="2" fontId="55" fillId="55" borderId="67" xfId="96" applyNumberFormat="1" applyFont="1" applyFill="1" applyBorder="1" applyAlignment="1">
      <alignment horizontal="right" vertical="top"/>
      <protection/>
    </xf>
    <xf numFmtId="2" fontId="55" fillId="55" borderId="68" xfId="96" applyNumberFormat="1" applyFont="1" applyFill="1" applyBorder="1" applyAlignment="1">
      <alignment horizontal="right" vertical="top"/>
      <protection/>
    </xf>
    <xf numFmtId="2" fontId="55" fillId="56" borderId="0" xfId="96" applyNumberFormat="1" applyFont="1" applyFill="1" applyBorder="1" applyAlignment="1">
      <alignment horizontal="right" vertical="top"/>
      <protection/>
    </xf>
    <xf numFmtId="2" fontId="54" fillId="56" borderId="69" xfId="96" applyNumberFormat="1" applyFont="1" applyFill="1" applyBorder="1" applyAlignment="1">
      <alignment horizontal="right" vertical="top"/>
      <protection/>
    </xf>
    <xf numFmtId="0" fontId="0" fillId="0" borderId="43" xfId="0" applyFill="1" applyBorder="1" applyAlignment="1">
      <alignment/>
    </xf>
    <xf numFmtId="2" fontId="54" fillId="55" borderId="33" xfId="96" applyNumberFormat="1" applyFont="1" applyFill="1" applyBorder="1" applyAlignment="1">
      <alignment horizontal="right" vertical="top"/>
      <protection/>
    </xf>
    <xf numFmtId="2" fontId="54" fillId="58" borderId="33" xfId="96" applyNumberFormat="1" applyFont="1" applyFill="1" applyBorder="1" applyAlignment="1">
      <alignment horizontal="right" vertical="top"/>
      <protection/>
    </xf>
    <xf numFmtId="0" fontId="55" fillId="56" borderId="22" xfId="96" applyFont="1" applyFill="1" applyBorder="1" applyAlignment="1">
      <alignment horizontal="right" vertical="top" wrapText="1"/>
      <protection/>
    </xf>
    <xf numFmtId="0" fontId="36" fillId="0" borderId="0" xfId="96" applyFont="1" applyBorder="1" applyAlignment="1">
      <alignment horizontal="left" vertical="top" wrapText="1"/>
      <protection/>
    </xf>
    <xf numFmtId="0" fontId="0" fillId="0" borderId="0" xfId="0" applyFont="1" applyBorder="1" applyAlignment="1">
      <alignment horizontal="left" vertical="top" wrapText="1"/>
    </xf>
    <xf numFmtId="0" fontId="54" fillId="57" borderId="44" xfId="96" applyFont="1" applyFill="1" applyBorder="1" applyAlignment="1">
      <alignment horizontal="left" vertical="top"/>
      <protection/>
    </xf>
    <xf numFmtId="0" fontId="54" fillId="0" borderId="37" xfId="96" applyFont="1" applyBorder="1" applyAlignment="1">
      <alignment horizontal="left" vertical="top" wrapText="1"/>
      <protection/>
    </xf>
    <xf numFmtId="0" fontId="54" fillId="0" borderId="37" xfId="96" applyFont="1" applyBorder="1" applyAlignment="1">
      <alignment horizontal="left" vertical="top"/>
      <protection/>
    </xf>
    <xf numFmtId="0" fontId="54" fillId="57" borderId="45" xfId="96" applyFont="1" applyFill="1" applyBorder="1" applyAlignment="1">
      <alignment horizontal="left" vertical="top"/>
      <protection/>
    </xf>
    <xf numFmtId="0" fontId="54" fillId="0" borderId="51" xfId="96" applyFont="1" applyFill="1" applyBorder="1" applyAlignment="1">
      <alignment horizontal="left" vertical="top" wrapText="1"/>
      <protection/>
    </xf>
    <xf numFmtId="0" fontId="56" fillId="0" borderId="33" xfId="96" applyFont="1" applyFill="1" applyBorder="1">
      <alignment/>
      <protection/>
    </xf>
    <xf numFmtId="2" fontId="54" fillId="56" borderId="60" xfId="96" applyNumberFormat="1" applyFont="1" applyFill="1" applyBorder="1" applyAlignment="1">
      <alignment horizontal="right" vertical="top"/>
      <protection/>
    </xf>
    <xf numFmtId="0" fontId="54" fillId="0" borderId="25" xfId="96" applyFont="1" applyFill="1" applyBorder="1">
      <alignment/>
      <protection/>
    </xf>
    <xf numFmtId="0" fontId="54" fillId="0" borderId="43" xfId="96" applyFont="1" applyBorder="1" applyAlignment="1">
      <alignment horizontal="left" vertical="top"/>
      <protection/>
    </xf>
    <xf numFmtId="0" fontId="54" fillId="0" borderId="0" xfId="96" applyFont="1" applyFill="1" applyBorder="1" applyAlignment="1">
      <alignment horizontal="left" vertical="top" wrapText="1"/>
      <protection/>
    </xf>
    <xf numFmtId="0" fontId="56" fillId="0" borderId="0" xfId="96" applyFont="1" applyFill="1" applyBorder="1">
      <alignment/>
      <protection/>
    </xf>
    <xf numFmtId="2" fontId="54" fillId="56" borderId="44" xfId="96" applyNumberFormat="1" applyFont="1" applyFill="1" applyBorder="1" applyAlignment="1">
      <alignment horizontal="right" vertical="top"/>
      <protection/>
    </xf>
    <xf numFmtId="0" fontId="54" fillId="0" borderId="0" xfId="96" applyFont="1" applyFill="1" applyBorder="1" applyAlignment="1">
      <alignment horizontal="left" vertical="top"/>
      <protection/>
    </xf>
    <xf numFmtId="2" fontId="54" fillId="0" borderId="0" xfId="96" applyNumberFormat="1" applyFont="1" applyFill="1" applyBorder="1" applyAlignment="1">
      <alignment horizontal="right" vertical="top"/>
      <protection/>
    </xf>
    <xf numFmtId="0" fontId="22" fillId="0" borderId="0" xfId="96" applyFont="1" applyFill="1" applyBorder="1" applyAlignment="1">
      <alignment horizontal="left" vertical="top" wrapText="1"/>
      <protection/>
    </xf>
    <xf numFmtId="2" fontId="54" fillId="0" borderId="0" xfId="0" applyNumberFormat="1" applyFont="1" applyFill="1" applyAlignment="1">
      <alignment/>
    </xf>
    <xf numFmtId="2" fontId="55" fillId="56" borderId="57" xfId="96" applyNumberFormat="1" applyFont="1" applyFill="1" applyBorder="1" applyAlignment="1">
      <alignment horizontal="right" vertical="top"/>
      <protection/>
    </xf>
    <xf numFmtId="2" fontId="55" fillId="55" borderId="20" xfId="96" applyNumberFormat="1" applyFont="1" applyFill="1" applyBorder="1" applyAlignment="1">
      <alignment horizontal="right" vertical="top"/>
      <protection/>
    </xf>
    <xf numFmtId="2" fontId="55" fillId="55" borderId="57" xfId="96" applyNumberFormat="1" applyFont="1" applyFill="1" applyBorder="1" applyAlignment="1">
      <alignment horizontal="right" vertical="top"/>
      <protection/>
    </xf>
    <xf numFmtId="0" fontId="55" fillId="57" borderId="22" xfId="96" applyFont="1" applyFill="1" applyBorder="1" applyAlignment="1">
      <alignment horizontal="right" vertical="top" wrapText="1"/>
      <protection/>
    </xf>
    <xf numFmtId="2" fontId="55" fillId="55" borderId="24" xfId="96" applyNumberFormat="1" applyFont="1" applyFill="1" applyBorder="1" applyAlignment="1">
      <alignment horizontal="right" vertical="top"/>
      <protection/>
    </xf>
    <xf numFmtId="2" fontId="55" fillId="14" borderId="22" xfId="96" applyNumberFormat="1" applyFont="1" applyFill="1" applyBorder="1" applyAlignment="1">
      <alignment horizontal="right" vertical="top"/>
      <protection/>
    </xf>
    <xf numFmtId="0" fontId="54" fillId="0" borderId="29" xfId="0" applyFont="1" applyBorder="1" applyAlignment="1">
      <alignment horizontal="left" vertical="top" wrapText="1"/>
    </xf>
    <xf numFmtId="2" fontId="54" fillId="56" borderId="26" xfId="96" applyNumberFormat="1" applyFont="1" applyFill="1" applyBorder="1" applyAlignment="1">
      <alignment horizontal="right" vertical="top"/>
      <protection/>
    </xf>
    <xf numFmtId="0" fontId="55" fillId="0" borderId="70" xfId="96" applyFont="1" applyFill="1" applyBorder="1" applyAlignment="1">
      <alignment horizontal="left" vertical="top" wrapText="1"/>
      <protection/>
    </xf>
    <xf numFmtId="0" fontId="55" fillId="0" borderId="0" xfId="96" applyFont="1" applyAlignment="1">
      <alignment horizontal="left"/>
      <protection/>
    </xf>
    <xf numFmtId="0" fontId="55" fillId="56" borderId="0" xfId="96" applyFont="1" applyFill="1" applyBorder="1" applyAlignment="1">
      <alignment horizontal="right" vertical="top" wrapText="1"/>
      <protection/>
    </xf>
    <xf numFmtId="2" fontId="55" fillId="55" borderId="0" xfId="96" applyNumberFormat="1" applyFont="1" applyFill="1" applyBorder="1" applyAlignment="1">
      <alignment horizontal="right" vertical="top"/>
      <protection/>
    </xf>
    <xf numFmtId="2" fontId="55" fillId="14" borderId="0" xfId="96" applyNumberFormat="1" applyFont="1" applyFill="1" applyBorder="1" applyAlignment="1">
      <alignment horizontal="right" vertical="top"/>
      <protection/>
    </xf>
    <xf numFmtId="0" fontId="55" fillId="0" borderId="0" xfId="96" applyFont="1">
      <alignment/>
      <protection/>
    </xf>
    <xf numFmtId="0" fontId="55" fillId="57" borderId="0" xfId="96" applyFont="1" applyFill="1">
      <alignment/>
      <protection/>
    </xf>
    <xf numFmtId="0" fontId="55" fillId="0" borderId="0" xfId="0" applyFont="1" applyAlignment="1">
      <alignment wrapText="1"/>
    </xf>
    <xf numFmtId="2" fontId="55" fillId="0" borderId="0" xfId="0" applyNumberFormat="1" applyFont="1" applyAlignment="1">
      <alignment/>
    </xf>
    <xf numFmtId="0" fontId="55" fillId="0" borderId="0" xfId="0" applyFont="1" applyAlignment="1">
      <alignment/>
    </xf>
    <xf numFmtId="0" fontId="54" fillId="57" borderId="20" xfId="96" applyFont="1" applyFill="1" applyBorder="1" applyAlignment="1">
      <alignment horizontal="left" vertical="top"/>
      <protection/>
    </xf>
    <xf numFmtId="0" fontId="54" fillId="0" borderId="21" xfId="96" applyFont="1" applyFill="1" applyBorder="1" applyAlignment="1">
      <alignment horizontal="left" vertical="top" wrapText="1"/>
      <protection/>
    </xf>
    <xf numFmtId="2" fontId="54" fillId="55" borderId="69" xfId="96" applyNumberFormat="1" applyFont="1" applyFill="1" applyBorder="1" applyAlignment="1">
      <alignment horizontal="right" vertical="top"/>
      <protection/>
    </xf>
    <xf numFmtId="2" fontId="54" fillId="56" borderId="20" xfId="96" applyNumberFormat="1" applyFont="1" applyFill="1" applyBorder="1" applyAlignment="1">
      <alignment horizontal="right" vertical="top"/>
      <protection/>
    </xf>
    <xf numFmtId="2" fontId="54" fillId="56" borderId="47" xfId="96" applyNumberFormat="1" applyFont="1" applyFill="1" applyBorder="1" applyAlignment="1">
      <alignment horizontal="right" vertical="top"/>
      <protection/>
    </xf>
    <xf numFmtId="2" fontId="54" fillId="56" borderId="57" xfId="96" applyNumberFormat="1" applyFont="1" applyFill="1" applyBorder="1" applyAlignment="1">
      <alignment horizontal="right" vertical="top"/>
      <protection/>
    </xf>
    <xf numFmtId="0" fontId="22" fillId="0" borderId="22" xfId="96" applyFont="1" applyBorder="1" applyAlignment="1">
      <alignment horizontal="left" vertical="top" wrapText="1"/>
      <protection/>
    </xf>
    <xf numFmtId="2" fontId="54" fillId="56" borderId="71" xfId="96" applyNumberFormat="1" applyFont="1" applyFill="1" applyBorder="1" applyAlignment="1">
      <alignment horizontal="right" vertical="top"/>
      <protection/>
    </xf>
    <xf numFmtId="2" fontId="54" fillId="56" borderId="72" xfId="96" applyNumberFormat="1" applyFont="1" applyFill="1" applyBorder="1" applyAlignment="1">
      <alignment horizontal="right" vertical="top"/>
      <protection/>
    </xf>
    <xf numFmtId="0" fontId="54" fillId="0" borderId="62" xfId="96" applyFont="1" applyFill="1" applyBorder="1" applyAlignment="1">
      <alignment horizontal="left" vertical="top"/>
      <protection/>
    </xf>
    <xf numFmtId="0" fontId="54" fillId="0" borderId="61" xfId="96" applyFont="1" applyFill="1" applyBorder="1" applyAlignment="1">
      <alignment horizontal="left" vertical="top"/>
      <protection/>
    </xf>
    <xf numFmtId="0" fontId="35" fillId="0" borderId="0" xfId="96" applyFont="1" applyAlignment="1">
      <alignment horizontal="left"/>
      <protection/>
    </xf>
    <xf numFmtId="0" fontId="54" fillId="0" borderId="0" xfId="0" applyFont="1" applyAlignment="1">
      <alignment horizontal="left"/>
    </xf>
    <xf numFmtId="0" fontId="55" fillId="0" borderId="73" xfId="96" applyFont="1" applyBorder="1" applyAlignment="1">
      <alignment vertical="center"/>
      <protection/>
    </xf>
    <xf numFmtId="0" fontId="55" fillId="0" borderId="73" xfId="0" applyFont="1" applyBorder="1" applyAlignment="1">
      <alignment vertical="center"/>
    </xf>
    <xf numFmtId="0" fontId="55" fillId="0" borderId="0" xfId="0" applyFont="1" applyBorder="1" applyAlignment="1">
      <alignment vertical="center"/>
    </xf>
    <xf numFmtId="0" fontId="55" fillId="0" borderId="0" xfId="96" applyFont="1" applyBorder="1" applyAlignment="1">
      <alignment/>
      <protection/>
    </xf>
    <xf numFmtId="0" fontId="54" fillId="0" borderId="0" xfId="0" applyFont="1" applyAlignment="1">
      <alignment/>
    </xf>
    <xf numFmtId="0" fontId="55" fillId="0" borderId="0" xfId="0" applyFont="1" applyBorder="1" applyAlignment="1">
      <alignment/>
    </xf>
    <xf numFmtId="0" fontId="55" fillId="0" borderId="70" xfId="0" applyFont="1" applyBorder="1" applyAlignment="1">
      <alignment horizontal="left"/>
    </xf>
    <xf numFmtId="0" fontId="36" fillId="0" borderId="58" xfId="96" applyFont="1" applyBorder="1" applyAlignment="1">
      <alignment horizontal="left" wrapText="1"/>
      <protection/>
    </xf>
    <xf numFmtId="0" fontId="0" fillId="0" borderId="55" xfId="0" applyFont="1" applyBorder="1" applyAlignment="1">
      <alignment horizontal="left" wrapText="1"/>
    </xf>
    <xf numFmtId="0" fontId="0" fillId="0" borderId="74" xfId="0" applyFont="1" applyBorder="1" applyAlignment="1">
      <alignment horizontal="left" wrapText="1"/>
    </xf>
    <xf numFmtId="0" fontId="36" fillId="0" borderId="60" xfId="96" applyFont="1" applyBorder="1" applyAlignment="1">
      <alignment horizontal="left" vertical="top" wrapText="1"/>
      <protection/>
    </xf>
    <xf numFmtId="0" fontId="0" fillId="0" borderId="53" xfId="0" applyFont="1" applyBorder="1" applyAlignment="1">
      <alignment horizontal="left" vertical="top" wrapText="1"/>
    </xf>
    <xf numFmtId="0" fontId="0" fillId="0" borderId="75" xfId="0" applyFont="1" applyBorder="1" applyAlignment="1">
      <alignment horizontal="left" vertical="top" wrapText="1"/>
    </xf>
    <xf numFmtId="14" fontId="0" fillId="57" borderId="48" xfId="96" applyNumberFormat="1" applyFont="1" applyFill="1" applyBorder="1" applyAlignment="1">
      <alignment horizontal="left" vertical="center" wrapText="1"/>
      <protection/>
    </xf>
    <xf numFmtId="0" fontId="0" fillId="0" borderId="49" xfId="0" applyFont="1" applyBorder="1" applyAlignment="1">
      <alignment horizontal="left" wrapText="1"/>
    </xf>
    <xf numFmtId="0" fontId="0" fillId="0" borderId="76" xfId="0" applyFont="1" applyBorder="1" applyAlignment="1">
      <alignment horizontal="left" wrapText="1"/>
    </xf>
    <xf numFmtId="0" fontId="36" fillId="0" borderId="58" xfId="96" applyFont="1" applyBorder="1" applyAlignment="1">
      <alignment horizontal="left" vertical="top" wrapText="1"/>
      <protection/>
    </xf>
    <xf numFmtId="0" fontId="0" fillId="0" borderId="55" xfId="0" applyFont="1" applyBorder="1" applyAlignment="1">
      <alignment horizontal="left" vertical="top" wrapText="1"/>
    </xf>
    <xf numFmtId="0" fontId="0" fillId="0" borderId="74" xfId="0" applyFont="1" applyBorder="1" applyAlignment="1">
      <alignment horizontal="left" vertical="top" wrapText="1"/>
    </xf>
  </cellXfs>
  <cellStyles count="100">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Input" xfId="88"/>
    <cellStyle name="Input 2" xfId="89"/>
    <cellStyle name="Linked Cell" xfId="90"/>
    <cellStyle name="Linked Cell 2" xfId="91"/>
    <cellStyle name="Neutral" xfId="92"/>
    <cellStyle name="Neutral 2" xfId="93"/>
    <cellStyle name="Normal 2" xfId="94"/>
    <cellStyle name="Normal 3" xfId="95"/>
    <cellStyle name="Normal 4" xfId="96"/>
    <cellStyle name="Normal 8" xfId="97"/>
    <cellStyle name="Normal 8 2" xfId="98"/>
    <cellStyle name="Note" xfId="99"/>
    <cellStyle name="Note 2" xfId="100"/>
    <cellStyle name="Note 2 2" xfId="101"/>
    <cellStyle name="Note 3" xfId="102"/>
    <cellStyle name="Note 4" xfId="103"/>
    <cellStyle name="Output" xfId="104"/>
    <cellStyle name="Output 2" xfId="105"/>
    <cellStyle name="Percent" xfId="106"/>
    <cellStyle name="Percent 2" xfId="107"/>
    <cellStyle name="Title" xfId="108"/>
    <cellStyle name="Title 2" xfId="109"/>
    <cellStyle name="Total" xfId="110"/>
    <cellStyle name="Total 2" xfId="111"/>
    <cellStyle name="Warning Text" xfId="112"/>
    <cellStyle name="Warning Text 2" xfId="11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G625"/>
  <sheetViews>
    <sheetView tabSelected="1" zoomScale="70" zoomScaleNormal="70" zoomScalePageLayoutView="0" workbookViewId="0" topLeftCell="A1">
      <selection activeCell="H64" sqref="H64"/>
    </sheetView>
  </sheetViews>
  <sheetFormatPr defaultColWidth="9.140625" defaultRowHeight="15"/>
  <cols>
    <col min="1" max="1" width="4.8515625" style="3" customWidth="1"/>
    <col min="2" max="2" width="25.57421875" style="3" customWidth="1"/>
    <col min="3" max="3" width="15.57421875" style="3" customWidth="1"/>
    <col min="4" max="4" width="13.28125" style="3" customWidth="1"/>
    <col min="5" max="5" width="6.8515625" style="3" customWidth="1"/>
    <col min="6" max="8" width="9.00390625" style="3" customWidth="1"/>
    <col min="9" max="10" width="8.140625" style="3" customWidth="1"/>
    <col min="11" max="16" width="8.8515625" style="3" customWidth="1"/>
    <col min="17" max="17" width="93.00390625" style="50" customWidth="1"/>
    <col min="18" max="16384" width="9.140625" style="3" customWidth="1"/>
  </cols>
  <sheetData>
    <row r="1" spans="1:17" ht="12.75" customHeight="1">
      <c r="A1" s="290" t="s">
        <v>121</v>
      </c>
      <c r="B1" s="291"/>
      <c r="C1" s="291"/>
      <c r="D1" s="291"/>
      <c r="E1" s="291"/>
      <c r="F1" s="291"/>
      <c r="G1" s="291"/>
      <c r="H1" s="291"/>
      <c r="I1" s="291"/>
      <c r="J1" s="291"/>
      <c r="K1" s="291"/>
      <c r="L1" s="291"/>
      <c r="M1" s="291"/>
      <c r="N1" s="291"/>
      <c r="O1" s="291"/>
      <c r="P1" s="291"/>
      <c r="Q1" s="291"/>
    </row>
    <row r="2" spans="5:17" s="4" customFormat="1" ht="13.5" thickBot="1">
      <c r="E2" s="5"/>
      <c r="F2" s="297"/>
      <c r="G2" s="297"/>
      <c r="H2" s="297"/>
      <c r="I2" s="297"/>
      <c r="J2" s="297"/>
      <c r="K2" s="297"/>
      <c r="L2" s="297"/>
      <c r="M2" s="297"/>
      <c r="N2" s="297"/>
      <c r="O2" s="297"/>
      <c r="P2" s="297"/>
      <c r="Q2" s="297"/>
    </row>
    <row r="3" spans="1:17" ht="82.5" customHeight="1" thickBot="1">
      <c r="A3" s="6" t="s">
        <v>0</v>
      </c>
      <c r="B3" s="7" t="s">
        <v>1</v>
      </c>
      <c r="C3" s="8" t="s">
        <v>32</v>
      </c>
      <c r="D3" s="8" t="s">
        <v>28</v>
      </c>
      <c r="E3" s="8" t="s">
        <v>33</v>
      </c>
      <c r="F3" s="9" t="s">
        <v>34</v>
      </c>
      <c r="G3" s="9" t="s">
        <v>35</v>
      </c>
      <c r="H3" s="8" t="s">
        <v>37</v>
      </c>
      <c r="I3" s="10" t="s">
        <v>84</v>
      </c>
      <c r="J3" s="127" t="s">
        <v>36</v>
      </c>
      <c r="K3" s="154" t="s">
        <v>38</v>
      </c>
      <c r="L3" s="155" t="s">
        <v>103</v>
      </c>
      <c r="M3" s="156" t="s">
        <v>85</v>
      </c>
      <c r="N3" s="156" t="s">
        <v>86</v>
      </c>
      <c r="O3" s="156" t="s">
        <v>87</v>
      </c>
      <c r="P3" s="149" t="s">
        <v>88</v>
      </c>
      <c r="Q3" s="221" t="s">
        <v>27</v>
      </c>
    </row>
    <row r="4" spans="1:17" ht="26.25" customHeight="1" thickBot="1">
      <c r="A4" s="292" t="s">
        <v>15</v>
      </c>
      <c r="B4" s="293"/>
      <c r="C4" s="293"/>
      <c r="D4" s="293"/>
      <c r="E4" s="293"/>
      <c r="F4" s="293"/>
      <c r="G4" s="293"/>
      <c r="H4" s="294"/>
      <c r="I4" s="294"/>
      <c r="J4" s="294"/>
      <c r="K4" s="294"/>
      <c r="L4" s="294"/>
      <c r="M4" s="294"/>
      <c r="N4" s="294"/>
      <c r="O4" s="294"/>
      <c r="P4" s="294"/>
      <c r="Q4" s="294"/>
    </row>
    <row r="5" spans="1:18" ht="37.5" customHeight="1">
      <c r="A5" s="213">
        <v>6</v>
      </c>
      <c r="B5" s="73" t="s">
        <v>2</v>
      </c>
      <c r="C5" s="73" t="s">
        <v>22</v>
      </c>
      <c r="D5" s="107" t="s">
        <v>29</v>
      </c>
      <c r="E5" s="112" t="s">
        <v>74</v>
      </c>
      <c r="F5" s="157">
        <v>1.38</v>
      </c>
      <c r="G5" s="13">
        <f aca="true" t="shared" si="0" ref="G5:G29">+K5+L5+M5+N5+O5+P5</f>
        <v>1.110992</v>
      </c>
      <c r="H5" s="226">
        <v>0.210992</v>
      </c>
      <c r="I5" s="41">
        <v>0</v>
      </c>
      <c r="J5" s="15">
        <v>0.210992</v>
      </c>
      <c r="K5" s="200">
        <v>0.210992</v>
      </c>
      <c r="L5" s="150">
        <v>0.225</v>
      </c>
      <c r="M5" s="150">
        <v>0.225</v>
      </c>
      <c r="N5" s="150">
        <v>0.225</v>
      </c>
      <c r="O5" s="150">
        <v>0.225</v>
      </c>
      <c r="P5" s="180">
        <v>0</v>
      </c>
      <c r="Q5" s="223" t="s">
        <v>129</v>
      </c>
      <c r="R5" s="82"/>
    </row>
    <row r="6" spans="1:18" ht="37.5" customHeight="1">
      <c r="A6" s="214"/>
      <c r="B6" s="12" t="s">
        <v>2</v>
      </c>
      <c r="C6" s="12" t="s">
        <v>20</v>
      </c>
      <c r="D6" s="57" t="s">
        <v>29</v>
      </c>
      <c r="E6" s="119" t="s">
        <v>74</v>
      </c>
      <c r="F6" s="158">
        <v>1.47</v>
      </c>
      <c r="G6" s="17">
        <f t="shared" si="0"/>
        <v>1.3054670000000002</v>
      </c>
      <c r="H6" s="227">
        <v>0.405467</v>
      </c>
      <c r="I6" s="38">
        <v>0</v>
      </c>
      <c r="J6" s="24">
        <v>0.405467</v>
      </c>
      <c r="K6" s="224">
        <v>0.405467</v>
      </c>
      <c r="L6" s="151">
        <v>0.225</v>
      </c>
      <c r="M6" s="151">
        <v>0.225</v>
      </c>
      <c r="N6" s="151">
        <v>0.225</v>
      </c>
      <c r="O6" s="151">
        <v>0.225</v>
      </c>
      <c r="P6" s="179">
        <v>0</v>
      </c>
      <c r="Q6" s="183" t="s">
        <v>115</v>
      </c>
      <c r="R6" s="82"/>
    </row>
    <row r="7" spans="1:18" ht="45.75" customHeight="1">
      <c r="A7" s="214">
        <v>8</v>
      </c>
      <c r="B7" s="12" t="s">
        <v>67</v>
      </c>
      <c r="C7" s="16" t="s">
        <v>22</v>
      </c>
      <c r="D7" s="108" t="s">
        <v>29</v>
      </c>
      <c r="E7" s="113" t="s">
        <v>74</v>
      </c>
      <c r="F7" s="158">
        <f>1.52+1.2</f>
        <v>2.7199999999999998</v>
      </c>
      <c r="G7" s="17">
        <f t="shared" si="0"/>
        <v>2.45</v>
      </c>
      <c r="H7" s="227">
        <v>0.2</v>
      </c>
      <c r="I7" s="38">
        <v>0.2</v>
      </c>
      <c r="J7" s="24">
        <v>0</v>
      </c>
      <c r="K7" s="100">
        <v>0.13</v>
      </c>
      <c r="L7" s="158">
        <v>0.5</v>
      </c>
      <c r="M7" s="151">
        <v>1.82</v>
      </c>
      <c r="N7" s="151">
        <v>0</v>
      </c>
      <c r="O7" s="151">
        <v>0</v>
      </c>
      <c r="P7" s="179">
        <v>0</v>
      </c>
      <c r="Q7" s="215" t="s">
        <v>133</v>
      </c>
      <c r="R7" s="82"/>
    </row>
    <row r="8" spans="1:18" ht="27.75" customHeight="1">
      <c r="A8" s="214">
        <v>18</v>
      </c>
      <c r="B8" s="20" t="s">
        <v>12</v>
      </c>
      <c r="C8" s="20" t="s">
        <v>20</v>
      </c>
      <c r="D8" s="109" t="s">
        <v>29</v>
      </c>
      <c r="E8" s="119" t="s">
        <v>74</v>
      </c>
      <c r="F8" s="158">
        <v>4.665</v>
      </c>
      <c r="G8" s="17">
        <f t="shared" si="0"/>
        <v>1.79</v>
      </c>
      <c r="H8" s="227">
        <f aca="true" t="shared" si="1" ref="H8:H19">+I8+J8</f>
        <v>1.79</v>
      </c>
      <c r="I8" s="38">
        <v>0</v>
      </c>
      <c r="J8" s="24">
        <v>1.79</v>
      </c>
      <c r="K8" s="100">
        <v>1.79</v>
      </c>
      <c r="L8" s="158">
        <v>0</v>
      </c>
      <c r="M8" s="151">
        <v>0</v>
      </c>
      <c r="N8" s="151">
        <v>0</v>
      </c>
      <c r="O8" s="151">
        <v>0</v>
      </c>
      <c r="P8" s="179">
        <v>0</v>
      </c>
      <c r="Q8" s="183" t="s">
        <v>112</v>
      </c>
      <c r="R8" s="82"/>
    </row>
    <row r="9" spans="1:18" ht="32.25" customHeight="1">
      <c r="A9" s="214">
        <v>19</v>
      </c>
      <c r="B9" s="12" t="s">
        <v>39</v>
      </c>
      <c r="C9" s="12" t="s">
        <v>40</v>
      </c>
      <c r="D9" s="110" t="s">
        <v>30</v>
      </c>
      <c r="E9" s="117"/>
      <c r="F9" s="201">
        <v>14.3</v>
      </c>
      <c r="G9" s="17">
        <f t="shared" si="0"/>
        <v>1.299</v>
      </c>
      <c r="H9" s="227">
        <f t="shared" si="1"/>
        <v>0.6</v>
      </c>
      <c r="I9" s="38">
        <v>0</v>
      </c>
      <c r="J9" s="228">
        <v>0.6</v>
      </c>
      <c r="K9" s="100">
        <v>0.6</v>
      </c>
      <c r="L9" s="158">
        <v>0.699</v>
      </c>
      <c r="M9" s="151">
        <v>0</v>
      </c>
      <c r="N9" s="151">
        <v>0</v>
      </c>
      <c r="O9" s="151">
        <v>0</v>
      </c>
      <c r="P9" s="179">
        <v>0</v>
      </c>
      <c r="Q9" s="183" t="s">
        <v>122</v>
      </c>
      <c r="R9" s="82"/>
    </row>
    <row r="10" spans="1:18" ht="25.5">
      <c r="A10" s="214">
        <v>21</v>
      </c>
      <c r="B10" s="12" t="s">
        <v>41</v>
      </c>
      <c r="C10" s="12" t="s">
        <v>43</v>
      </c>
      <c r="D10" s="57" t="s">
        <v>29</v>
      </c>
      <c r="E10" s="113" t="s">
        <v>74</v>
      </c>
      <c r="F10" s="158">
        <v>5.7</v>
      </c>
      <c r="G10" s="17">
        <f t="shared" si="0"/>
        <v>1.5</v>
      </c>
      <c r="H10" s="227">
        <f t="shared" si="1"/>
        <v>1.5</v>
      </c>
      <c r="I10" s="38">
        <v>0</v>
      </c>
      <c r="J10" s="24">
        <v>1.5</v>
      </c>
      <c r="K10" s="100">
        <v>1.5</v>
      </c>
      <c r="L10" s="158">
        <v>0</v>
      </c>
      <c r="M10" s="151">
        <v>0</v>
      </c>
      <c r="N10" s="151">
        <v>0</v>
      </c>
      <c r="O10" s="151">
        <v>0</v>
      </c>
      <c r="P10" s="179">
        <v>0</v>
      </c>
      <c r="Q10" s="183" t="s">
        <v>114</v>
      </c>
      <c r="R10" s="82"/>
    </row>
    <row r="11" spans="1:18" ht="27" customHeight="1">
      <c r="A11" s="214">
        <v>24</v>
      </c>
      <c r="B11" s="12" t="s">
        <v>44</v>
      </c>
      <c r="C11" s="12" t="s">
        <v>45</v>
      </c>
      <c r="D11" s="57" t="s">
        <v>29</v>
      </c>
      <c r="E11" s="113" t="s">
        <v>74</v>
      </c>
      <c r="F11" s="158">
        <v>0.75</v>
      </c>
      <c r="G11" s="17">
        <f t="shared" si="0"/>
        <v>0.34</v>
      </c>
      <c r="H11" s="227">
        <f t="shared" si="1"/>
        <v>0.34</v>
      </c>
      <c r="I11" s="38">
        <v>0</v>
      </c>
      <c r="J11" s="24">
        <v>0.34</v>
      </c>
      <c r="K11" s="100">
        <v>0.34</v>
      </c>
      <c r="L11" s="158">
        <v>0</v>
      </c>
      <c r="M11" s="151">
        <v>0</v>
      </c>
      <c r="N11" s="151">
        <v>0</v>
      </c>
      <c r="O11" s="151">
        <v>0</v>
      </c>
      <c r="P11" s="179">
        <v>0</v>
      </c>
      <c r="Q11" s="183" t="s">
        <v>134</v>
      </c>
      <c r="R11" s="82"/>
    </row>
    <row r="12" spans="1:18" ht="25.5">
      <c r="A12" s="214">
        <v>25</v>
      </c>
      <c r="B12" s="178" t="s">
        <v>11</v>
      </c>
      <c r="C12" s="23" t="s">
        <v>70</v>
      </c>
      <c r="D12" s="111" t="s">
        <v>29</v>
      </c>
      <c r="E12" s="119" t="s">
        <v>74</v>
      </c>
      <c r="F12" s="158">
        <v>14</v>
      </c>
      <c r="G12" s="17">
        <f t="shared" si="0"/>
        <v>2.4936959</v>
      </c>
      <c r="H12" s="227">
        <v>0.72</v>
      </c>
      <c r="I12" s="38">
        <v>0</v>
      </c>
      <c r="J12" s="24">
        <f>H12</f>
        <v>0.72</v>
      </c>
      <c r="K12" s="100">
        <v>0.571551</v>
      </c>
      <c r="L12" s="158">
        <v>1.9221449</v>
      </c>
      <c r="M12" s="151">
        <v>0</v>
      </c>
      <c r="N12" s="151">
        <v>0</v>
      </c>
      <c r="O12" s="151">
        <v>0</v>
      </c>
      <c r="P12" s="179">
        <v>0</v>
      </c>
      <c r="Q12" s="183" t="s">
        <v>135</v>
      </c>
      <c r="R12" s="82"/>
    </row>
    <row r="13" spans="1:19" ht="39.75" customHeight="1">
      <c r="A13" s="214">
        <v>28</v>
      </c>
      <c r="B13" s="12" t="s">
        <v>13</v>
      </c>
      <c r="C13" s="20" t="s">
        <v>73</v>
      </c>
      <c r="D13" s="109" t="s">
        <v>30</v>
      </c>
      <c r="E13" s="126"/>
      <c r="F13" s="158">
        <v>4.3</v>
      </c>
      <c r="G13" s="17">
        <f t="shared" si="0"/>
        <v>1.8</v>
      </c>
      <c r="H13" s="227">
        <v>0</v>
      </c>
      <c r="I13" s="38">
        <v>0</v>
      </c>
      <c r="J13" s="24">
        <v>0</v>
      </c>
      <c r="K13" s="100">
        <v>0</v>
      </c>
      <c r="L13" s="158">
        <v>1.8</v>
      </c>
      <c r="M13" s="151">
        <v>0</v>
      </c>
      <c r="N13" s="151">
        <v>0</v>
      </c>
      <c r="O13" s="151">
        <v>0</v>
      </c>
      <c r="P13" s="179">
        <v>0</v>
      </c>
      <c r="Q13" s="183" t="s">
        <v>136</v>
      </c>
      <c r="R13" s="82"/>
      <c r="S13" s="25"/>
    </row>
    <row r="14" spans="1:18" ht="27.75" customHeight="1">
      <c r="A14" s="214">
        <v>29</v>
      </c>
      <c r="B14" s="12" t="s">
        <v>42</v>
      </c>
      <c r="C14" s="12" t="s">
        <v>21</v>
      </c>
      <c r="D14" s="57" t="s">
        <v>29</v>
      </c>
      <c r="E14" s="190" t="s">
        <v>74</v>
      </c>
      <c r="F14" s="158">
        <v>0.6</v>
      </c>
      <c r="G14" s="17">
        <f t="shared" si="0"/>
        <v>0.26</v>
      </c>
      <c r="H14" s="227">
        <f t="shared" si="1"/>
        <v>0.26</v>
      </c>
      <c r="I14" s="38">
        <v>0</v>
      </c>
      <c r="J14" s="24">
        <v>0.26</v>
      </c>
      <c r="K14" s="100">
        <v>0.26</v>
      </c>
      <c r="L14" s="158">
        <v>0</v>
      </c>
      <c r="M14" s="151">
        <v>0</v>
      </c>
      <c r="N14" s="151">
        <v>0</v>
      </c>
      <c r="O14" s="151">
        <v>0</v>
      </c>
      <c r="P14" s="179">
        <v>0</v>
      </c>
      <c r="Q14" s="183" t="s">
        <v>137</v>
      </c>
      <c r="R14" s="82"/>
    </row>
    <row r="15" spans="1:18" ht="26.25" customHeight="1">
      <c r="A15" s="214">
        <v>31</v>
      </c>
      <c r="B15" s="12" t="s">
        <v>47</v>
      </c>
      <c r="C15" s="12" t="s">
        <v>23</v>
      </c>
      <c r="D15" s="57" t="s">
        <v>29</v>
      </c>
      <c r="E15" s="119" t="s">
        <v>74</v>
      </c>
      <c r="F15" s="158">
        <v>2.17</v>
      </c>
      <c r="G15" s="17">
        <f t="shared" si="0"/>
        <v>0.89</v>
      </c>
      <c r="H15" s="227">
        <f t="shared" si="1"/>
        <v>0.89</v>
      </c>
      <c r="I15" s="38">
        <v>0</v>
      </c>
      <c r="J15" s="24">
        <v>0.89</v>
      </c>
      <c r="K15" s="100">
        <v>0.89</v>
      </c>
      <c r="L15" s="158">
        <v>0</v>
      </c>
      <c r="M15" s="151">
        <v>0</v>
      </c>
      <c r="N15" s="151">
        <v>0</v>
      </c>
      <c r="O15" s="151">
        <v>0</v>
      </c>
      <c r="P15" s="179">
        <v>0</v>
      </c>
      <c r="Q15" s="183" t="s">
        <v>138</v>
      </c>
      <c r="R15" s="82"/>
    </row>
    <row r="16" spans="1:18" ht="28.5" customHeight="1">
      <c r="A16" s="214">
        <v>32</v>
      </c>
      <c r="B16" s="12" t="s">
        <v>77</v>
      </c>
      <c r="C16" s="12" t="s">
        <v>21</v>
      </c>
      <c r="D16" s="57" t="s">
        <v>29</v>
      </c>
      <c r="E16" s="190" t="s">
        <v>74</v>
      </c>
      <c r="F16" s="158">
        <v>0.467</v>
      </c>
      <c r="G16" s="17">
        <f t="shared" si="0"/>
        <v>0.21</v>
      </c>
      <c r="H16" s="227">
        <f t="shared" si="1"/>
        <v>0.207</v>
      </c>
      <c r="I16" s="38">
        <v>0</v>
      </c>
      <c r="J16" s="24">
        <v>0.207</v>
      </c>
      <c r="K16" s="100">
        <v>0.21</v>
      </c>
      <c r="L16" s="158">
        <v>0</v>
      </c>
      <c r="M16" s="151">
        <v>0</v>
      </c>
      <c r="N16" s="151">
        <v>0</v>
      </c>
      <c r="O16" s="151">
        <v>0</v>
      </c>
      <c r="P16" s="179">
        <v>0</v>
      </c>
      <c r="Q16" s="183" t="s">
        <v>139</v>
      </c>
      <c r="R16" s="82"/>
    </row>
    <row r="17" spans="1:18" ht="48" customHeight="1">
      <c r="A17" s="214">
        <v>33</v>
      </c>
      <c r="B17" s="12" t="s">
        <v>117</v>
      </c>
      <c r="C17" s="12" t="s">
        <v>22</v>
      </c>
      <c r="D17" s="57" t="s">
        <v>29</v>
      </c>
      <c r="E17" s="113" t="s">
        <v>74</v>
      </c>
      <c r="F17" s="158">
        <v>10</v>
      </c>
      <c r="G17" s="17">
        <f t="shared" si="0"/>
        <v>2</v>
      </c>
      <c r="H17" s="227">
        <f t="shared" si="1"/>
        <v>2</v>
      </c>
      <c r="I17" s="38">
        <v>0</v>
      </c>
      <c r="J17" s="24">
        <v>2</v>
      </c>
      <c r="K17" s="100">
        <v>2</v>
      </c>
      <c r="L17" s="159">
        <v>0</v>
      </c>
      <c r="M17" s="151">
        <v>0</v>
      </c>
      <c r="N17" s="151">
        <v>0</v>
      </c>
      <c r="O17" s="151">
        <v>0</v>
      </c>
      <c r="P17" s="179">
        <v>0</v>
      </c>
      <c r="Q17" s="215" t="s">
        <v>130</v>
      </c>
      <c r="R17" s="82"/>
    </row>
    <row r="18" spans="1:18" ht="25.5" customHeight="1">
      <c r="A18" s="214">
        <v>35</v>
      </c>
      <c r="B18" s="12" t="s">
        <v>108</v>
      </c>
      <c r="C18" s="20" t="s">
        <v>24</v>
      </c>
      <c r="D18" s="109" t="s">
        <v>30</v>
      </c>
      <c r="E18" s="113" t="s">
        <v>74</v>
      </c>
      <c r="F18" s="158">
        <v>8</v>
      </c>
      <c r="G18" s="17">
        <f t="shared" si="0"/>
        <v>0.8</v>
      </c>
      <c r="H18" s="227">
        <v>0.8</v>
      </c>
      <c r="I18" s="38">
        <v>0</v>
      </c>
      <c r="J18" s="24">
        <f>H18</f>
        <v>0.8</v>
      </c>
      <c r="K18" s="100">
        <v>0.8</v>
      </c>
      <c r="L18" s="158">
        <v>0</v>
      </c>
      <c r="M18" s="151">
        <v>0</v>
      </c>
      <c r="N18" s="151">
        <v>0</v>
      </c>
      <c r="O18" s="151">
        <v>0</v>
      </c>
      <c r="P18" s="179">
        <v>0</v>
      </c>
      <c r="Q18" s="183" t="s">
        <v>123</v>
      </c>
      <c r="R18" s="82"/>
    </row>
    <row r="19" spans="1:18" ht="24.75" customHeight="1">
      <c r="A19" s="214">
        <v>42</v>
      </c>
      <c r="B19" s="12" t="s">
        <v>48</v>
      </c>
      <c r="C19" s="12" t="s">
        <v>23</v>
      </c>
      <c r="D19" s="109" t="s">
        <v>30</v>
      </c>
      <c r="E19" s="114"/>
      <c r="F19" s="158"/>
      <c r="G19" s="17">
        <f t="shared" si="0"/>
        <v>0.62</v>
      </c>
      <c r="H19" s="227">
        <f t="shared" si="1"/>
        <v>0</v>
      </c>
      <c r="I19" s="38">
        <v>0</v>
      </c>
      <c r="J19" s="24">
        <v>0</v>
      </c>
      <c r="K19" s="100">
        <v>0</v>
      </c>
      <c r="L19" s="159">
        <v>0.62</v>
      </c>
      <c r="M19" s="151">
        <v>0</v>
      </c>
      <c r="N19" s="151">
        <v>0</v>
      </c>
      <c r="O19" s="151">
        <v>0</v>
      </c>
      <c r="P19" s="179">
        <v>0</v>
      </c>
      <c r="Q19" s="183" t="s">
        <v>128</v>
      </c>
      <c r="R19" s="82"/>
    </row>
    <row r="20" spans="1:18" ht="24.75" customHeight="1">
      <c r="A20" s="214">
        <v>43</v>
      </c>
      <c r="B20" s="12" t="s">
        <v>49</v>
      </c>
      <c r="C20" s="21" t="s">
        <v>21</v>
      </c>
      <c r="D20" s="131" t="s">
        <v>29</v>
      </c>
      <c r="E20" s="191" t="s">
        <v>74</v>
      </c>
      <c r="F20" s="201">
        <v>0.3</v>
      </c>
      <c r="G20" s="17">
        <f t="shared" si="0"/>
        <v>0.13</v>
      </c>
      <c r="H20" s="229">
        <f>+I20+J20</f>
        <v>0.13</v>
      </c>
      <c r="I20" s="230">
        <v>0</v>
      </c>
      <c r="J20" s="228">
        <v>0.13</v>
      </c>
      <c r="K20" s="138">
        <v>0.13</v>
      </c>
      <c r="L20" s="160">
        <v>0</v>
      </c>
      <c r="M20" s="153">
        <v>0</v>
      </c>
      <c r="N20" s="153">
        <v>0</v>
      </c>
      <c r="O20" s="153">
        <v>0</v>
      </c>
      <c r="P20" s="181">
        <v>0</v>
      </c>
      <c r="Q20" s="185" t="s">
        <v>140</v>
      </c>
      <c r="R20" s="82"/>
    </row>
    <row r="21" spans="1:18" ht="31.5" customHeight="1">
      <c r="A21" s="214"/>
      <c r="B21" s="12" t="s">
        <v>96</v>
      </c>
      <c r="C21" s="21" t="s">
        <v>94</v>
      </c>
      <c r="D21" s="131" t="s">
        <v>29</v>
      </c>
      <c r="E21" s="191" t="s">
        <v>74</v>
      </c>
      <c r="F21" s="201">
        <v>2.2</v>
      </c>
      <c r="G21" s="17">
        <f t="shared" si="0"/>
        <v>1.1</v>
      </c>
      <c r="H21" s="229">
        <v>0</v>
      </c>
      <c r="I21" s="230">
        <v>0</v>
      </c>
      <c r="J21" s="228">
        <v>0</v>
      </c>
      <c r="K21" s="138">
        <v>0</v>
      </c>
      <c r="L21" s="160">
        <v>1.1</v>
      </c>
      <c r="M21" s="153">
        <v>0</v>
      </c>
      <c r="N21" s="153">
        <v>0</v>
      </c>
      <c r="O21" s="153">
        <v>0</v>
      </c>
      <c r="P21" s="181">
        <v>0</v>
      </c>
      <c r="Q21" s="185" t="s">
        <v>141</v>
      </c>
      <c r="R21" s="82"/>
    </row>
    <row r="22" spans="1:18" ht="38.25" customHeight="1">
      <c r="A22" s="210"/>
      <c r="B22" s="44" t="s">
        <v>98</v>
      </c>
      <c r="C22" s="44" t="s">
        <v>95</v>
      </c>
      <c r="D22" s="44" t="s">
        <v>30</v>
      </c>
      <c r="E22" s="126"/>
      <c r="F22" s="158">
        <v>2.8</v>
      </c>
      <c r="G22" s="17">
        <f t="shared" si="0"/>
        <v>1.067</v>
      </c>
      <c r="H22" s="227">
        <v>0.762</v>
      </c>
      <c r="I22" s="38">
        <v>0</v>
      </c>
      <c r="J22" s="24">
        <v>0.762</v>
      </c>
      <c r="K22" s="100">
        <v>0.762</v>
      </c>
      <c r="L22" s="161">
        <v>0.305</v>
      </c>
      <c r="M22" s="151">
        <v>0</v>
      </c>
      <c r="N22" s="151">
        <v>0</v>
      </c>
      <c r="O22" s="151">
        <v>0</v>
      </c>
      <c r="P22" s="179">
        <v>0</v>
      </c>
      <c r="Q22" s="185" t="s">
        <v>142</v>
      </c>
      <c r="R22" s="82"/>
    </row>
    <row r="23" spans="1:18" ht="39" customHeight="1">
      <c r="A23" s="214"/>
      <c r="B23" s="137" t="s">
        <v>105</v>
      </c>
      <c r="C23" s="216" t="s">
        <v>106</v>
      </c>
      <c r="D23" s="131" t="s">
        <v>29</v>
      </c>
      <c r="E23" s="192"/>
      <c r="F23" s="201">
        <v>1.58</v>
      </c>
      <c r="G23" s="17">
        <f t="shared" si="0"/>
        <v>0.35</v>
      </c>
      <c r="H23" s="229">
        <v>0.35</v>
      </c>
      <c r="I23" s="230">
        <v>0</v>
      </c>
      <c r="J23" s="228">
        <v>0.35</v>
      </c>
      <c r="K23" s="138">
        <v>0.35</v>
      </c>
      <c r="L23" s="161">
        <v>0</v>
      </c>
      <c r="M23" s="151">
        <v>0</v>
      </c>
      <c r="N23" s="151">
        <v>0</v>
      </c>
      <c r="O23" s="151">
        <v>0</v>
      </c>
      <c r="P23" s="179">
        <v>0</v>
      </c>
      <c r="Q23" s="185" t="s">
        <v>144</v>
      </c>
      <c r="R23" s="82"/>
    </row>
    <row r="24" spans="1:18" ht="26.25" customHeight="1">
      <c r="A24" s="217"/>
      <c r="B24" s="135" t="s">
        <v>104</v>
      </c>
      <c r="C24" s="135" t="s">
        <v>20</v>
      </c>
      <c r="D24" s="135" t="s">
        <v>30</v>
      </c>
      <c r="E24" s="126"/>
      <c r="F24" s="144">
        <v>3.47</v>
      </c>
      <c r="G24" s="17">
        <f t="shared" si="0"/>
        <v>1.686</v>
      </c>
      <c r="H24" s="231">
        <v>1.4</v>
      </c>
      <c r="I24" s="230">
        <v>0</v>
      </c>
      <c r="J24" s="228">
        <v>1.4</v>
      </c>
      <c r="K24" s="104">
        <v>0.4</v>
      </c>
      <c r="L24" s="161">
        <v>1.286</v>
      </c>
      <c r="M24" s="151">
        <v>0</v>
      </c>
      <c r="N24" s="151">
        <v>0</v>
      </c>
      <c r="O24" s="151">
        <v>0</v>
      </c>
      <c r="P24" s="179">
        <v>0</v>
      </c>
      <c r="Q24" s="185" t="s">
        <v>143</v>
      </c>
      <c r="R24" s="82"/>
    </row>
    <row r="25" spans="1:18" ht="46.5" customHeight="1">
      <c r="A25" s="217"/>
      <c r="B25" s="189" t="s">
        <v>116</v>
      </c>
      <c r="C25" s="135" t="s">
        <v>22</v>
      </c>
      <c r="D25" s="135" t="s">
        <v>29</v>
      </c>
      <c r="E25" s="113"/>
      <c r="F25" s="202">
        <v>2.45</v>
      </c>
      <c r="G25" s="17">
        <f t="shared" si="0"/>
        <v>2.45</v>
      </c>
      <c r="H25" s="232">
        <v>2.45</v>
      </c>
      <c r="I25" s="230">
        <v>0</v>
      </c>
      <c r="J25" s="228">
        <v>2.45</v>
      </c>
      <c r="K25" s="104">
        <v>2.45</v>
      </c>
      <c r="L25" s="161">
        <v>0</v>
      </c>
      <c r="M25" s="151">
        <v>0</v>
      </c>
      <c r="N25" s="151">
        <v>0</v>
      </c>
      <c r="O25" s="151">
        <v>0</v>
      </c>
      <c r="P25" s="179">
        <v>0</v>
      </c>
      <c r="Q25" s="215" t="s">
        <v>131</v>
      </c>
      <c r="R25" s="82"/>
    </row>
    <row r="26" spans="1:18" ht="24.75" customHeight="1">
      <c r="A26" s="217"/>
      <c r="B26" s="135" t="s">
        <v>92</v>
      </c>
      <c r="C26" s="135" t="s">
        <v>93</v>
      </c>
      <c r="D26" s="135" t="s">
        <v>30</v>
      </c>
      <c r="E26" s="126"/>
      <c r="F26" s="203"/>
      <c r="G26" s="17">
        <f t="shared" si="0"/>
        <v>0.8</v>
      </c>
      <c r="H26" s="231">
        <v>0.8</v>
      </c>
      <c r="I26" s="230">
        <v>0</v>
      </c>
      <c r="J26" s="228">
        <v>0.8</v>
      </c>
      <c r="K26" s="104">
        <v>0.8</v>
      </c>
      <c r="L26" s="161">
        <v>0</v>
      </c>
      <c r="M26" s="151">
        <v>0</v>
      </c>
      <c r="N26" s="151">
        <v>0</v>
      </c>
      <c r="O26" s="151">
        <v>0</v>
      </c>
      <c r="P26" s="179">
        <v>0</v>
      </c>
      <c r="Q26" s="185" t="s">
        <v>145</v>
      </c>
      <c r="R26" s="82"/>
    </row>
    <row r="27" spans="1:18" ht="24.75" customHeight="1">
      <c r="A27" s="210"/>
      <c r="B27" s="137" t="s">
        <v>100</v>
      </c>
      <c r="C27" s="137" t="s">
        <v>101</v>
      </c>
      <c r="D27" s="137" t="s">
        <v>30</v>
      </c>
      <c r="E27" s="191"/>
      <c r="F27" s="158">
        <v>51.596</v>
      </c>
      <c r="G27" s="17">
        <f t="shared" si="0"/>
        <v>2.4</v>
      </c>
      <c r="H27" s="227">
        <v>0</v>
      </c>
      <c r="I27" s="38">
        <v>0</v>
      </c>
      <c r="J27" s="24">
        <v>0</v>
      </c>
      <c r="K27" s="100">
        <v>0</v>
      </c>
      <c r="L27" s="151">
        <v>1.5</v>
      </c>
      <c r="M27" s="151">
        <v>0.9</v>
      </c>
      <c r="N27" s="151">
        <v>0</v>
      </c>
      <c r="O27" s="151">
        <v>0</v>
      </c>
      <c r="P27" s="179">
        <v>0</v>
      </c>
      <c r="Q27" s="185" t="s">
        <v>146</v>
      </c>
      <c r="R27" s="82"/>
    </row>
    <row r="28" spans="1:18" ht="24.75" customHeight="1">
      <c r="A28" s="210"/>
      <c r="B28" s="12" t="s">
        <v>107</v>
      </c>
      <c r="C28" s="20" t="s">
        <v>24</v>
      </c>
      <c r="D28" s="109" t="s">
        <v>30</v>
      </c>
      <c r="E28" s="113"/>
      <c r="F28" s="158">
        <v>8</v>
      </c>
      <c r="G28" s="17">
        <f t="shared" si="0"/>
        <v>0.7</v>
      </c>
      <c r="H28" s="227">
        <v>0.7</v>
      </c>
      <c r="I28" s="38">
        <v>0</v>
      </c>
      <c r="J28" s="24">
        <v>0.7</v>
      </c>
      <c r="K28" s="100">
        <v>0.7</v>
      </c>
      <c r="L28" s="158">
        <v>0</v>
      </c>
      <c r="M28" s="151">
        <v>0</v>
      </c>
      <c r="N28" s="151">
        <v>0</v>
      </c>
      <c r="O28" s="151">
        <v>0</v>
      </c>
      <c r="P28" s="179">
        <v>0</v>
      </c>
      <c r="Q28" s="183" t="s">
        <v>147</v>
      </c>
      <c r="R28" s="82"/>
    </row>
    <row r="29" spans="1:18" ht="25.5" customHeight="1" thickBot="1">
      <c r="A29" s="218"/>
      <c r="B29" s="142" t="s">
        <v>91</v>
      </c>
      <c r="C29" s="142" t="s">
        <v>22</v>
      </c>
      <c r="D29" s="142" t="s">
        <v>29</v>
      </c>
      <c r="E29" s="219"/>
      <c r="F29" s="204">
        <v>12.4</v>
      </c>
      <c r="G29" s="26">
        <f t="shared" si="0"/>
        <v>1</v>
      </c>
      <c r="H29" s="233">
        <v>1</v>
      </c>
      <c r="I29" s="42">
        <v>0</v>
      </c>
      <c r="J29" s="48">
        <v>1</v>
      </c>
      <c r="K29" s="105">
        <v>1</v>
      </c>
      <c r="L29" s="162">
        <v>0</v>
      </c>
      <c r="M29" s="163">
        <v>0</v>
      </c>
      <c r="N29" s="163">
        <v>0</v>
      </c>
      <c r="O29" s="163">
        <v>0</v>
      </c>
      <c r="P29" s="222">
        <v>0</v>
      </c>
      <c r="Q29" s="188" t="s">
        <v>148</v>
      </c>
      <c r="R29" s="82"/>
    </row>
    <row r="30" spans="1:18" ht="13.5" thickBot="1">
      <c r="A30" s="27"/>
      <c r="B30" s="225" t="s">
        <v>17</v>
      </c>
      <c r="C30" s="28"/>
      <c r="D30" s="205"/>
      <c r="E30" s="29"/>
      <c r="F30" s="30">
        <f aca="true" t="shared" si="2" ref="F30:P30">SUM(F5:F29)</f>
        <v>155.31799999999998</v>
      </c>
      <c r="G30" s="30">
        <f t="shared" si="2"/>
        <v>30.552154900000005</v>
      </c>
      <c r="H30" s="234">
        <f t="shared" si="2"/>
        <v>17.515459000000003</v>
      </c>
      <c r="I30" s="235">
        <f t="shared" si="2"/>
        <v>0.2</v>
      </c>
      <c r="J30" s="236">
        <f t="shared" si="2"/>
        <v>17.315459</v>
      </c>
      <c r="K30" s="32">
        <f t="shared" si="2"/>
        <v>16.300010000000004</v>
      </c>
      <c r="L30" s="66">
        <f t="shared" si="2"/>
        <v>10.182144899999999</v>
      </c>
      <c r="M30" s="122">
        <f t="shared" si="2"/>
        <v>3.17</v>
      </c>
      <c r="N30" s="122">
        <f t="shared" si="2"/>
        <v>0.45</v>
      </c>
      <c r="O30" s="122">
        <f t="shared" si="2"/>
        <v>0.45</v>
      </c>
      <c r="P30" s="122">
        <f t="shared" si="2"/>
        <v>0</v>
      </c>
      <c r="Q30" s="81"/>
      <c r="R30" s="82"/>
    </row>
    <row r="31" spans="1:18" ht="12.75">
      <c r="A31" s="33"/>
      <c r="B31" s="34"/>
      <c r="C31" s="34"/>
      <c r="D31" s="34"/>
      <c r="E31" s="35"/>
      <c r="F31" s="36"/>
      <c r="G31" s="36"/>
      <c r="H31" s="36"/>
      <c r="I31" s="36"/>
      <c r="J31" s="36"/>
      <c r="K31" s="36"/>
      <c r="L31" s="36"/>
      <c r="M31" s="36"/>
      <c r="N31" s="36"/>
      <c r="O31" s="36"/>
      <c r="P31" s="36"/>
      <c r="Q31" s="11"/>
      <c r="R31" s="82"/>
    </row>
    <row r="32" spans="1:18" ht="13.5" thickBot="1">
      <c r="A32" s="295" t="s">
        <v>16</v>
      </c>
      <c r="B32" s="296"/>
      <c r="C32" s="296"/>
      <c r="D32" s="296"/>
      <c r="E32" s="296"/>
      <c r="F32" s="296"/>
      <c r="G32" s="296"/>
      <c r="H32" s="296"/>
      <c r="I32" s="296"/>
      <c r="J32" s="296"/>
      <c r="K32" s="296"/>
      <c r="L32" s="296"/>
      <c r="M32" s="296"/>
      <c r="N32" s="296"/>
      <c r="O32" s="296"/>
      <c r="P32" s="296"/>
      <c r="Q32" s="296"/>
      <c r="R32" s="82"/>
    </row>
    <row r="33" spans="1:18" ht="77.25" customHeight="1">
      <c r="A33" s="209">
        <v>1</v>
      </c>
      <c r="B33" s="73" t="s">
        <v>50</v>
      </c>
      <c r="C33" s="73" t="s">
        <v>51</v>
      </c>
      <c r="D33" s="73" t="s">
        <v>30</v>
      </c>
      <c r="E33" s="115"/>
      <c r="F33" s="13">
        <v>12.2</v>
      </c>
      <c r="G33" s="13">
        <f aca="true" t="shared" si="3" ref="G33:G56">+K33+L33+M33+N33+O33+P33</f>
        <v>8.1</v>
      </c>
      <c r="H33" s="14">
        <v>2</v>
      </c>
      <c r="I33" s="89">
        <v>0.46</v>
      </c>
      <c r="J33" s="95">
        <v>1.54</v>
      </c>
      <c r="K33" s="88">
        <v>1.396</v>
      </c>
      <c r="L33" s="150">
        <v>6.469</v>
      </c>
      <c r="M33" s="150">
        <v>0.235</v>
      </c>
      <c r="N33" s="150">
        <v>0</v>
      </c>
      <c r="O33" s="150">
        <v>0</v>
      </c>
      <c r="P33" s="180">
        <v>0</v>
      </c>
      <c r="Q33" s="182" t="s">
        <v>150</v>
      </c>
      <c r="R33" s="82"/>
    </row>
    <row r="34" spans="1:18" ht="30" customHeight="1">
      <c r="A34" s="210">
        <v>2</v>
      </c>
      <c r="B34" s="2" t="s">
        <v>52</v>
      </c>
      <c r="C34" s="2" t="s">
        <v>22</v>
      </c>
      <c r="D34" s="2" t="s">
        <v>30</v>
      </c>
      <c r="E34" s="47"/>
      <c r="F34" s="17">
        <v>6.673</v>
      </c>
      <c r="G34" s="17">
        <f t="shared" si="3"/>
        <v>4.07</v>
      </c>
      <c r="H34" s="18">
        <f aca="true" t="shared" si="4" ref="H34:H53">+I34+J34</f>
        <v>0.37</v>
      </c>
      <c r="I34" s="19">
        <v>0.05</v>
      </c>
      <c r="J34" s="96">
        <v>0.32</v>
      </c>
      <c r="K34" s="100">
        <v>0.37</v>
      </c>
      <c r="L34" s="151">
        <v>3.7</v>
      </c>
      <c r="M34" s="151">
        <v>0</v>
      </c>
      <c r="N34" s="151">
        <v>0</v>
      </c>
      <c r="O34" s="151">
        <v>0</v>
      </c>
      <c r="P34" s="179">
        <v>0</v>
      </c>
      <c r="Q34" s="183" t="s">
        <v>151</v>
      </c>
      <c r="R34" s="82"/>
    </row>
    <row r="35" spans="1:25" ht="51.75" customHeight="1">
      <c r="A35" s="210">
        <v>3</v>
      </c>
      <c r="B35" s="2" t="s">
        <v>99</v>
      </c>
      <c r="C35" s="2" t="s">
        <v>22</v>
      </c>
      <c r="D35" s="2" t="s">
        <v>30</v>
      </c>
      <c r="E35" s="113" t="s">
        <v>74</v>
      </c>
      <c r="F35" s="17">
        <v>6.83</v>
      </c>
      <c r="G35" s="17">
        <f t="shared" si="3"/>
        <v>4.859999999999999</v>
      </c>
      <c r="H35" s="18">
        <f t="shared" si="4"/>
        <v>1.5</v>
      </c>
      <c r="I35" s="19">
        <v>0.4</v>
      </c>
      <c r="J35" s="96">
        <v>1.1</v>
      </c>
      <c r="K35" s="104">
        <v>0.6</v>
      </c>
      <c r="L35" s="151">
        <v>4.26</v>
      </c>
      <c r="M35" s="151">
        <v>0</v>
      </c>
      <c r="N35" s="151">
        <v>0</v>
      </c>
      <c r="O35" s="151">
        <v>0</v>
      </c>
      <c r="P35" s="179">
        <v>0</v>
      </c>
      <c r="Q35" s="184" t="s">
        <v>124</v>
      </c>
      <c r="R35" s="82"/>
      <c r="S35" s="4"/>
      <c r="T35" s="4"/>
      <c r="U35" s="4"/>
      <c r="V35" s="4"/>
      <c r="W35" s="4"/>
      <c r="X35" s="4"/>
      <c r="Y35" s="4"/>
    </row>
    <row r="36" spans="1:25" ht="39.75" customHeight="1">
      <c r="A36" s="239"/>
      <c r="B36" s="135" t="s">
        <v>90</v>
      </c>
      <c r="C36" s="135" t="s">
        <v>51</v>
      </c>
      <c r="D36" s="135" t="s">
        <v>30</v>
      </c>
      <c r="E36" s="113"/>
      <c r="F36" s="17">
        <v>1.97</v>
      </c>
      <c r="G36" s="17">
        <f t="shared" si="3"/>
        <v>1.2</v>
      </c>
      <c r="H36" s="145">
        <v>1.2</v>
      </c>
      <c r="I36" s="139">
        <v>0.25</v>
      </c>
      <c r="J36" s="136">
        <v>0.95</v>
      </c>
      <c r="K36" s="104">
        <v>0.7</v>
      </c>
      <c r="L36" s="151">
        <v>0.5</v>
      </c>
      <c r="M36" s="151">
        <v>0</v>
      </c>
      <c r="N36" s="151">
        <v>0</v>
      </c>
      <c r="O36" s="151">
        <v>0</v>
      </c>
      <c r="P36" s="179">
        <v>0</v>
      </c>
      <c r="Q36" s="185" t="s">
        <v>152</v>
      </c>
      <c r="R36" s="82"/>
      <c r="Y36" s="4"/>
    </row>
    <row r="37" spans="1:18" ht="27" customHeight="1">
      <c r="A37" s="210">
        <v>4</v>
      </c>
      <c r="B37" s="12" t="s">
        <v>31</v>
      </c>
      <c r="C37" s="12" t="s">
        <v>51</v>
      </c>
      <c r="D37" s="12" t="s">
        <v>30</v>
      </c>
      <c r="E37" s="119" t="s">
        <v>74</v>
      </c>
      <c r="F37" s="17">
        <v>102.6</v>
      </c>
      <c r="G37" s="17">
        <f t="shared" si="3"/>
        <v>5.496143</v>
      </c>
      <c r="H37" s="18">
        <f t="shared" si="4"/>
        <v>2.523857</v>
      </c>
      <c r="I37" s="19">
        <v>2.523857</v>
      </c>
      <c r="J37" s="96">
        <v>0</v>
      </c>
      <c r="K37" s="100">
        <v>2.52</v>
      </c>
      <c r="L37" s="151">
        <v>2.976143</v>
      </c>
      <c r="M37" s="151">
        <v>0</v>
      </c>
      <c r="N37" s="151">
        <v>0</v>
      </c>
      <c r="O37" s="151">
        <v>0</v>
      </c>
      <c r="P37" s="179">
        <v>0</v>
      </c>
      <c r="Q37" s="184" t="s">
        <v>153</v>
      </c>
      <c r="R37" s="82"/>
    </row>
    <row r="38" spans="1:21" ht="39.75" customHeight="1">
      <c r="A38" s="210">
        <v>5</v>
      </c>
      <c r="B38" s="12" t="s">
        <v>75</v>
      </c>
      <c r="C38" s="12" t="s">
        <v>22</v>
      </c>
      <c r="D38" s="57" t="s">
        <v>30</v>
      </c>
      <c r="E38" s="117"/>
      <c r="F38" s="17">
        <v>9.99</v>
      </c>
      <c r="G38" s="17">
        <f t="shared" si="3"/>
        <v>4.6</v>
      </c>
      <c r="H38" s="18">
        <f t="shared" si="4"/>
        <v>0.326</v>
      </c>
      <c r="I38" s="19">
        <v>0.326</v>
      </c>
      <c r="J38" s="96">
        <v>0</v>
      </c>
      <c r="K38" s="104">
        <v>0</v>
      </c>
      <c r="L38" s="151">
        <v>1.3</v>
      </c>
      <c r="M38" s="151">
        <v>2.8</v>
      </c>
      <c r="N38" s="151">
        <v>0.5</v>
      </c>
      <c r="O38" s="151">
        <v>0</v>
      </c>
      <c r="P38" s="179">
        <v>0</v>
      </c>
      <c r="Q38" s="184" t="s">
        <v>154</v>
      </c>
      <c r="R38" s="82"/>
      <c r="S38" s="4"/>
      <c r="T38" s="4"/>
      <c r="U38" s="4"/>
    </row>
    <row r="39" spans="1:18" ht="42" customHeight="1">
      <c r="A39" s="210">
        <v>7</v>
      </c>
      <c r="B39" s="44" t="s">
        <v>4</v>
      </c>
      <c r="C39" s="44" t="s">
        <v>22</v>
      </c>
      <c r="D39" s="58" t="s">
        <v>30</v>
      </c>
      <c r="E39" s="119" t="s">
        <v>74</v>
      </c>
      <c r="F39" s="17">
        <v>8</v>
      </c>
      <c r="G39" s="17">
        <f t="shared" si="3"/>
        <v>6</v>
      </c>
      <c r="H39" s="18">
        <v>1</v>
      </c>
      <c r="I39" s="19">
        <v>0.725</v>
      </c>
      <c r="J39" s="96">
        <v>0.27</v>
      </c>
      <c r="K39" s="100">
        <v>1.2</v>
      </c>
      <c r="L39" s="151">
        <v>0.8</v>
      </c>
      <c r="M39" s="151">
        <v>2</v>
      </c>
      <c r="N39" s="151">
        <v>1</v>
      </c>
      <c r="O39" s="151">
        <v>1</v>
      </c>
      <c r="P39" s="179">
        <v>0</v>
      </c>
      <c r="Q39" s="184" t="s">
        <v>155</v>
      </c>
      <c r="R39" s="82"/>
    </row>
    <row r="40" spans="1:18" ht="36.75" customHeight="1">
      <c r="A40" s="211">
        <v>9</v>
      </c>
      <c r="B40" s="45" t="s">
        <v>5</v>
      </c>
      <c r="C40" s="45" t="s">
        <v>22</v>
      </c>
      <c r="D40" s="59" t="s">
        <v>30</v>
      </c>
      <c r="E40" s="114"/>
      <c r="F40" s="17">
        <v>5</v>
      </c>
      <c r="G40" s="17">
        <f t="shared" si="3"/>
        <v>3.3</v>
      </c>
      <c r="H40" s="18">
        <f t="shared" si="4"/>
        <v>0</v>
      </c>
      <c r="I40" s="19">
        <v>0</v>
      </c>
      <c r="J40" s="96">
        <v>0</v>
      </c>
      <c r="K40" s="104">
        <v>0</v>
      </c>
      <c r="L40" s="151">
        <v>1</v>
      </c>
      <c r="M40" s="151">
        <v>2.3</v>
      </c>
      <c r="N40" s="151">
        <v>0</v>
      </c>
      <c r="O40" s="151">
        <v>0</v>
      </c>
      <c r="P40" s="179">
        <v>0</v>
      </c>
      <c r="Q40" s="184" t="s">
        <v>156</v>
      </c>
      <c r="R40" s="82"/>
    </row>
    <row r="41" spans="1:18" ht="40.5" customHeight="1">
      <c r="A41" s="211">
        <v>10</v>
      </c>
      <c r="B41" s="46" t="s">
        <v>54</v>
      </c>
      <c r="C41" s="46" t="s">
        <v>51</v>
      </c>
      <c r="D41" s="55" t="s">
        <v>30</v>
      </c>
      <c r="E41" s="114"/>
      <c r="F41" s="17">
        <v>3.09</v>
      </c>
      <c r="G41" s="17">
        <f t="shared" si="3"/>
        <v>2.59</v>
      </c>
      <c r="H41" s="18">
        <f t="shared" si="4"/>
        <v>0.466</v>
      </c>
      <c r="I41" s="19">
        <v>0.466</v>
      </c>
      <c r="J41" s="96">
        <v>0</v>
      </c>
      <c r="K41" s="104">
        <v>0.47</v>
      </c>
      <c r="L41" s="151">
        <v>2.12</v>
      </c>
      <c r="M41" s="151">
        <v>0</v>
      </c>
      <c r="N41" s="151">
        <v>0</v>
      </c>
      <c r="O41" s="151">
        <v>0</v>
      </c>
      <c r="P41" s="179">
        <v>0</v>
      </c>
      <c r="Q41" s="183" t="s">
        <v>157</v>
      </c>
      <c r="R41" s="82"/>
    </row>
    <row r="42" spans="1:18" ht="45" customHeight="1">
      <c r="A42" s="210">
        <v>11</v>
      </c>
      <c r="B42" s="2" t="s">
        <v>14</v>
      </c>
      <c r="C42" s="2" t="s">
        <v>53</v>
      </c>
      <c r="D42" s="56" t="s">
        <v>29</v>
      </c>
      <c r="E42" s="114"/>
      <c r="F42" s="17">
        <v>16.254</v>
      </c>
      <c r="G42" s="17">
        <f t="shared" si="3"/>
        <v>4.8</v>
      </c>
      <c r="H42" s="18">
        <v>4.8</v>
      </c>
      <c r="I42" s="19">
        <v>0</v>
      </c>
      <c r="J42" s="96">
        <v>4.8</v>
      </c>
      <c r="K42" s="104">
        <v>4.8</v>
      </c>
      <c r="L42" s="151">
        <v>0</v>
      </c>
      <c r="M42" s="151">
        <v>0</v>
      </c>
      <c r="N42" s="151">
        <v>0</v>
      </c>
      <c r="O42" s="151">
        <v>0</v>
      </c>
      <c r="P42" s="179">
        <v>0</v>
      </c>
      <c r="Q42" s="186" t="s">
        <v>158</v>
      </c>
      <c r="R42" s="82"/>
    </row>
    <row r="43" spans="1:18" ht="43.5" customHeight="1">
      <c r="A43" s="210">
        <v>12</v>
      </c>
      <c r="B43" s="46" t="s">
        <v>3</v>
      </c>
      <c r="C43" s="46" t="s">
        <v>22</v>
      </c>
      <c r="D43" s="55" t="s">
        <v>30</v>
      </c>
      <c r="E43" s="114"/>
      <c r="F43" s="17">
        <v>9.66</v>
      </c>
      <c r="G43" s="17">
        <f t="shared" si="3"/>
        <v>5.0040000000000004</v>
      </c>
      <c r="H43" s="18">
        <v>0.35</v>
      </c>
      <c r="I43" s="19">
        <v>0.35</v>
      </c>
      <c r="J43" s="96">
        <v>0</v>
      </c>
      <c r="K43" s="100">
        <v>0.35</v>
      </c>
      <c r="L43" s="151">
        <v>3.24</v>
      </c>
      <c r="M43" s="151">
        <v>1.414</v>
      </c>
      <c r="N43" s="151">
        <v>0</v>
      </c>
      <c r="O43" s="151">
        <v>0</v>
      </c>
      <c r="P43" s="179">
        <v>0</v>
      </c>
      <c r="Q43" s="183" t="s">
        <v>159</v>
      </c>
      <c r="R43" s="82"/>
    </row>
    <row r="44" spans="1:18" ht="27" customHeight="1">
      <c r="A44" s="210">
        <v>13</v>
      </c>
      <c r="B44" s="12" t="s">
        <v>6</v>
      </c>
      <c r="C44" s="12" t="s">
        <v>51</v>
      </c>
      <c r="D44" s="12" t="s">
        <v>29</v>
      </c>
      <c r="E44" s="119" t="s">
        <v>74</v>
      </c>
      <c r="F44" s="17">
        <v>42.4</v>
      </c>
      <c r="G44" s="17">
        <f t="shared" si="3"/>
        <v>7.55</v>
      </c>
      <c r="H44" s="18">
        <v>7.55</v>
      </c>
      <c r="I44" s="19">
        <v>0</v>
      </c>
      <c r="J44" s="96">
        <v>7.55</v>
      </c>
      <c r="K44" s="100">
        <v>7.55</v>
      </c>
      <c r="L44" s="151">
        <v>0</v>
      </c>
      <c r="M44" s="151">
        <v>0</v>
      </c>
      <c r="N44" s="151">
        <v>0</v>
      </c>
      <c r="O44" s="151">
        <v>0</v>
      </c>
      <c r="P44" s="179">
        <v>0</v>
      </c>
      <c r="Q44" s="183" t="s">
        <v>160</v>
      </c>
      <c r="R44" s="82"/>
    </row>
    <row r="45" spans="1:18" ht="39.75" customHeight="1">
      <c r="A45" s="212"/>
      <c r="B45" s="12" t="s">
        <v>132</v>
      </c>
      <c r="C45" s="16" t="s">
        <v>22</v>
      </c>
      <c r="D45" s="16" t="s">
        <v>29</v>
      </c>
      <c r="E45" s="113" t="s">
        <v>74</v>
      </c>
      <c r="F45" s="17">
        <v>0.45</v>
      </c>
      <c r="G45" s="17">
        <f t="shared" si="3"/>
        <v>0.45</v>
      </c>
      <c r="H45" s="18">
        <v>0.45</v>
      </c>
      <c r="I45" s="43">
        <v>0</v>
      </c>
      <c r="J45" s="97">
        <v>0.45</v>
      </c>
      <c r="K45" s="100">
        <v>0.45</v>
      </c>
      <c r="L45" s="151">
        <v>0</v>
      </c>
      <c r="M45" s="151">
        <v>0</v>
      </c>
      <c r="N45" s="151">
        <v>0</v>
      </c>
      <c r="O45" s="151">
        <v>0</v>
      </c>
      <c r="P45" s="179">
        <v>0</v>
      </c>
      <c r="Q45" s="183" t="s">
        <v>161</v>
      </c>
      <c r="R45" s="82"/>
    </row>
    <row r="46" spans="1:18" ht="25.5">
      <c r="A46" s="288">
        <v>14</v>
      </c>
      <c r="B46" s="46" t="s">
        <v>55</v>
      </c>
      <c r="C46" s="46" t="s">
        <v>22</v>
      </c>
      <c r="D46" s="46" t="s">
        <v>29</v>
      </c>
      <c r="E46" s="113" t="s">
        <v>74</v>
      </c>
      <c r="F46" s="286">
        <v>11.11</v>
      </c>
      <c r="G46" s="17">
        <f t="shared" si="3"/>
        <v>2.358</v>
      </c>
      <c r="H46" s="18">
        <f t="shared" si="4"/>
        <v>0.35</v>
      </c>
      <c r="I46" s="43">
        <v>0.22</v>
      </c>
      <c r="J46" s="97">
        <v>0.13</v>
      </c>
      <c r="K46" s="100">
        <v>0.42</v>
      </c>
      <c r="L46" s="165">
        <v>1.938</v>
      </c>
      <c r="M46" s="151">
        <v>0</v>
      </c>
      <c r="N46" s="151">
        <v>0</v>
      </c>
      <c r="O46" s="151">
        <v>0</v>
      </c>
      <c r="P46" s="179">
        <v>0</v>
      </c>
      <c r="Q46" s="183" t="s">
        <v>109</v>
      </c>
      <c r="R46" s="82"/>
    </row>
    <row r="47" spans="1:18" ht="25.5">
      <c r="A47" s="289"/>
      <c r="B47" s="2" t="s">
        <v>56</v>
      </c>
      <c r="C47" s="46" t="s">
        <v>22</v>
      </c>
      <c r="D47" s="46" t="s">
        <v>30</v>
      </c>
      <c r="E47" s="61"/>
      <c r="F47" s="287"/>
      <c r="G47" s="17">
        <f t="shared" si="3"/>
        <v>2.6399999999999997</v>
      </c>
      <c r="H47" s="18">
        <f t="shared" si="4"/>
        <v>0</v>
      </c>
      <c r="I47" s="19">
        <v>0</v>
      </c>
      <c r="J47" s="96">
        <v>0</v>
      </c>
      <c r="K47" s="100">
        <v>0</v>
      </c>
      <c r="L47" s="151">
        <v>0.32</v>
      </c>
      <c r="M47" s="151">
        <v>2.32</v>
      </c>
      <c r="N47" s="151">
        <v>0</v>
      </c>
      <c r="O47" s="151">
        <v>0</v>
      </c>
      <c r="P47" s="179">
        <v>0</v>
      </c>
      <c r="Q47" s="183" t="s">
        <v>162</v>
      </c>
      <c r="R47" s="82"/>
    </row>
    <row r="48" spans="1:18" ht="37.5" customHeight="1">
      <c r="A48" s="210">
        <v>15</v>
      </c>
      <c r="B48" s="44" t="s">
        <v>57</v>
      </c>
      <c r="C48" s="44" t="s">
        <v>22</v>
      </c>
      <c r="D48" s="44" t="s">
        <v>30</v>
      </c>
      <c r="E48" s="61"/>
      <c r="F48" s="17">
        <v>8</v>
      </c>
      <c r="G48" s="17">
        <f t="shared" si="3"/>
        <v>6.8</v>
      </c>
      <c r="H48" s="18">
        <f t="shared" si="4"/>
        <v>0.476</v>
      </c>
      <c r="I48" s="19">
        <v>0.476</v>
      </c>
      <c r="J48" s="96">
        <v>0</v>
      </c>
      <c r="K48" s="104">
        <v>0.48</v>
      </c>
      <c r="L48" s="151">
        <v>0.6</v>
      </c>
      <c r="M48" s="151">
        <v>5.72</v>
      </c>
      <c r="N48" s="151">
        <v>0</v>
      </c>
      <c r="O48" s="151">
        <v>0</v>
      </c>
      <c r="P48" s="179">
        <v>0</v>
      </c>
      <c r="Q48" s="184" t="s">
        <v>163</v>
      </c>
      <c r="R48" s="82"/>
    </row>
    <row r="49" spans="1:18" ht="27" customHeight="1">
      <c r="A49" s="210">
        <v>16</v>
      </c>
      <c r="B49" s="37" t="s">
        <v>58</v>
      </c>
      <c r="C49" s="46" t="s">
        <v>22</v>
      </c>
      <c r="D49" s="39" t="s">
        <v>30</v>
      </c>
      <c r="E49" s="116"/>
      <c r="F49" s="17">
        <v>6.13</v>
      </c>
      <c r="G49" s="17">
        <f t="shared" si="3"/>
        <v>3.633</v>
      </c>
      <c r="H49" s="18">
        <f t="shared" si="4"/>
        <v>0.2</v>
      </c>
      <c r="I49" s="19">
        <v>0.2</v>
      </c>
      <c r="J49" s="96">
        <v>0</v>
      </c>
      <c r="K49" s="104">
        <v>0.11</v>
      </c>
      <c r="L49" s="151">
        <v>0.11</v>
      </c>
      <c r="M49" s="151">
        <v>1.49</v>
      </c>
      <c r="N49" s="151">
        <v>1.623</v>
      </c>
      <c r="O49" s="151">
        <v>0.3</v>
      </c>
      <c r="P49" s="179">
        <v>0</v>
      </c>
      <c r="Q49" s="183" t="s">
        <v>164</v>
      </c>
      <c r="R49" s="82"/>
    </row>
    <row r="50" spans="1:18" ht="25.5">
      <c r="A50" s="210">
        <v>17</v>
      </c>
      <c r="B50" s="37" t="s">
        <v>76</v>
      </c>
      <c r="C50" s="37" t="s">
        <v>22</v>
      </c>
      <c r="D50" s="37" t="s">
        <v>29</v>
      </c>
      <c r="E50" s="113" t="s">
        <v>74</v>
      </c>
      <c r="F50" s="22">
        <v>9</v>
      </c>
      <c r="G50" s="17">
        <f t="shared" si="3"/>
        <v>8.9975</v>
      </c>
      <c r="H50" s="18">
        <f t="shared" si="4"/>
        <v>0.3</v>
      </c>
      <c r="I50" s="40">
        <v>0</v>
      </c>
      <c r="J50" s="98">
        <v>0.3</v>
      </c>
      <c r="K50" s="100">
        <v>0.3</v>
      </c>
      <c r="L50" s="153">
        <v>2.8875</v>
      </c>
      <c r="M50" s="151">
        <v>2.91</v>
      </c>
      <c r="N50" s="151">
        <v>2.9</v>
      </c>
      <c r="O50" s="151">
        <v>0</v>
      </c>
      <c r="P50" s="179">
        <v>0</v>
      </c>
      <c r="Q50" s="185" t="s">
        <v>165</v>
      </c>
      <c r="R50" s="82"/>
    </row>
    <row r="51" spans="1:18" ht="26.25" customHeight="1">
      <c r="A51" s="210">
        <v>20</v>
      </c>
      <c r="B51" s="2" t="s">
        <v>113</v>
      </c>
      <c r="C51" s="2" t="s">
        <v>22</v>
      </c>
      <c r="D51" s="2" t="s">
        <v>30</v>
      </c>
      <c r="E51" s="113" t="s">
        <v>74</v>
      </c>
      <c r="F51" s="17">
        <v>6.1</v>
      </c>
      <c r="G51" s="17">
        <f t="shared" si="3"/>
        <v>3.5</v>
      </c>
      <c r="H51" s="18">
        <f t="shared" si="4"/>
        <v>0.7999999999999999</v>
      </c>
      <c r="I51" s="19">
        <v>0.1</v>
      </c>
      <c r="J51" s="96">
        <v>0.7</v>
      </c>
      <c r="K51" s="104">
        <v>0.8</v>
      </c>
      <c r="L51" s="151">
        <v>1.1</v>
      </c>
      <c r="M51" s="151">
        <v>1.6</v>
      </c>
      <c r="N51" s="151">
        <v>0</v>
      </c>
      <c r="O51" s="151">
        <v>0</v>
      </c>
      <c r="P51" s="179">
        <v>0</v>
      </c>
      <c r="Q51" s="183" t="s">
        <v>166</v>
      </c>
      <c r="R51" s="82"/>
    </row>
    <row r="52" spans="1:18" ht="48" customHeight="1">
      <c r="A52" s="210">
        <v>23</v>
      </c>
      <c r="B52" s="2" t="s">
        <v>60</v>
      </c>
      <c r="C52" s="1" t="s">
        <v>22</v>
      </c>
      <c r="D52" s="1" t="s">
        <v>29</v>
      </c>
      <c r="E52" s="60"/>
      <c r="F52" s="17">
        <v>44.37</v>
      </c>
      <c r="G52" s="17">
        <f t="shared" si="3"/>
        <v>3</v>
      </c>
      <c r="H52" s="18">
        <f t="shared" si="4"/>
        <v>3</v>
      </c>
      <c r="I52" s="19">
        <v>0</v>
      </c>
      <c r="J52" s="96">
        <v>3</v>
      </c>
      <c r="K52" s="100">
        <v>3</v>
      </c>
      <c r="L52" s="151">
        <v>0</v>
      </c>
      <c r="M52" s="151">
        <v>0</v>
      </c>
      <c r="N52" s="151">
        <v>0</v>
      </c>
      <c r="O52" s="151">
        <v>0</v>
      </c>
      <c r="P52" s="179">
        <v>0</v>
      </c>
      <c r="Q52" s="184" t="s">
        <v>167</v>
      </c>
      <c r="R52" s="82"/>
    </row>
    <row r="53" spans="1:18" ht="39.75" customHeight="1">
      <c r="A53" s="210">
        <v>26</v>
      </c>
      <c r="B53" s="44" t="s">
        <v>61</v>
      </c>
      <c r="C53" s="44" t="s">
        <v>65</v>
      </c>
      <c r="D53" s="44" t="s">
        <v>30</v>
      </c>
      <c r="E53" s="117"/>
      <c r="F53" s="17">
        <v>4.9</v>
      </c>
      <c r="G53" s="17">
        <f t="shared" si="3"/>
        <v>2.4</v>
      </c>
      <c r="H53" s="18">
        <f t="shared" si="4"/>
        <v>0</v>
      </c>
      <c r="I53" s="19">
        <v>0</v>
      </c>
      <c r="J53" s="96">
        <v>0</v>
      </c>
      <c r="K53" s="100">
        <f>H53</f>
        <v>0</v>
      </c>
      <c r="L53" s="151">
        <v>2.4</v>
      </c>
      <c r="M53" s="151">
        <v>0</v>
      </c>
      <c r="N53" s="151">
        <v>0</v>
      </c>
      <c r="O53" s="151">
        <v>0</v>
      </c>
      <c r="P53" s="179">
        <v>0</v>
      </c>
      <c r="Q53" s="184" t="s">
        <v>168</v>
      </c>
      <c r="R53" s="82"/>
    </row>
    <row r="54" spans="1:18" ht="28.5" customHeight="1">
      <c r="A54" s="212">
        <v>34</v>
      </c>
      <c r="B54" s="137" t="s">
        <v>62</v>
      </c>
      <c r="C54" s="137" t="s">
        <v>22</v>
      </c>
      <c r="D54" s="137" t="s">
        <v>30</v>
      </c>
      <c r="E54" s="132"/>
      <c r="F54" s="22">
        <v>171</v>
      </c>
      <c r="G54" s="17">
        <f t="shared" si="3"/>
        <v>5</v>
      </c>
      <c r="H54" s="133">
        <f>+I54+J54</f>
        <v>5</v>
      </c>
      <c r="I54" s="40">
        <v>0</v>
      </c>
      <c r="J54" s="98">
        <v>5</v>
      </c>
      <c r="K54" s="100">
        <v>5</v>
      </c>
      <c r="L54" s="153">
        <v>0</v>
      </c>
      <c r="M54" s="153">
        <v>0</v>
      </c>
      <c r="N54" s="153">
        <v>0</v>
      </c>
      <c r="O54" s="153">
        <v>0</v>
      </c>
      <c r="P54" s="181">
        <v>0</v>
      </c>
      <c r="Q54" s="187" t="s">
        <v>127</v>
      </c>
      <c r="R54" s="82"/>
    </row>
    <row r="55" spans="1:18" ht="28.5" customHeight="1">
      <c r="A55" s="210"/>
      <c r="B55" s="44" t="s">
        <v>89</v>
      </c>
      <c r="C55" s="44" t="s">
        <v>51</v>
      </c>
      <c r="D55" s="44" t="s">
        <v>30</v>
      </c>
      <c r="E55" s="134"/>
      <c r="F55" s="17"/>
      <c r="G55" s="17">
        <f t="shared" si="3"/>
        <v>3.2</v>
      </c>
      <c r="H55" s="18">
        <v>3.2</v>
      </c>
      <c r="I55" s="19">
        <v>0</v>
      </c>
      <c r="J55" s="96">
        <v>3.2</v>
      </c>
      <c r="K55" s="100">
        <v>3.2</v>
      </c>
      <c r="L55" s="151">
        <v>0</v>
      </c>
      <c r="M55" s="151">
        <v>0</v>
      </c>
      <c r="N55" s="151">
        <v>0</v>
      </c>
      <c r="O55" s="151">
        <v>0</v>
      </c>
      <c r="P55" s="179">
        <v>0</v>
      </c>
      <c r="Q55" s="185" t="s">
        <v>169</v>
      </c>
      <c r="R55" s="82"/>
    </row>
    <row r="56" spans="1:18" ht="28.5" customHeight="1" thickBot="1">
      <c r="A56" s="218"/>
      <c r="B56" s="143" t="s">
        <v>97</v>
      </c>
      <c r="C56" s="142" t="s">
        <v>22</v>
      </c>
      <c r="D56" s="142" t="s">
        <v>30</v>
      </c>
      <c r="E56" s="87"/>
      <c r="F56" s="26"/>
      <c r="G56" s="26">
        <f t="shared" si="3"/>
        <v>6</v>
      </c>
      <c r="H56" s="240">
        <v>0.6</v>
      </c>
      <c r="I56" s="220">
        <v>0.6</v>
      </c>
      <c r="J56" s="99">
        <v>0</v>
      </c>
      <c r="K56" s="241">
        <v>0.6</v>
      </c>
      <c r="L56" s="163">
        <v>3.264</v>
      </c>
      <c r="M56" s="163">
        <v>2.136</v>
      </c>
      <c r="N56" s="163">
        <v>0</v>
      </c>
      <c r="O56" s="163">
        <v>0</v>
      </c>
      <c r="P56" s="222">
        <v>0</v>
      </c>
      <c r="Q56" s="188" t="s">
        <v>170</v>
      </c>
      <c r="R56" s="82"/>
    </row>
    <row r="57" spans="1:18" ht="13.5" thickBot="1">
      <c r="A57" s="49"/>
      <c r="B57" s="242" t="s">
        <v>17</v>
      </c>
      <c r="C57" s="34"/>
      <c r="D57" s="206"/>
      <c r="E57" s="49"/>
      <c r="F57" s="30">
        <f aca="true" t="shared" si="5" ref="F57:P57">SUM(F33:F56)</f>
        <v>485.727</v>
      </c>
      <c r="G57" s="30">
        <f t="shared" si="5"/>
        <v>105.548643</v>
      </c>
      <c r="H57" s="31">
        <f t="shared" si="5"/>
        <v>36.461857</v>
      </c>
      <c r="I57" s="262">
        <f t="shared" si="5"/>
        <v>7.146856999999999</v>
      </c>
      <c r="J57" s="263">
        <f t="shared" si="5"/>
        <v>29.31</v>
      </c>
      <c r="K57" s="141">
        <f t="shared" si="5"/>
        <v>34.316</v>
      </c>
      <c r="L57" s="66">
        <f t="shared" si="5"/>
        <v>38.984643000000005</v>
      </c>
      <c r="M57" s="122">
        <f t="shared" si="5"/>
        <v>24.925</v>
      </c>
      <c r="N57" s="122">
        <f t="shared" si="5"/>
        <v>6.023</v>
      </c>
      <c r="O57" s="122">
        <f t="shared" si="5"/>
        <v>1.3</v>
      </c>
      <c r="P57" s="261">
        <f t="shared" si="5"/>
        <v>0</v>
      </c>
      <c r="R57" s="82"/>
    </row>
    <row r="58" spans="1:18" ht="12.75">
      <c r="A58" s="49"/>
      <c r="B58" s="271"/>
      <c r="C58" s="34"/>
      <c r="D58" s="206"/>
      <c r="E58" s="49"/>
      <c r="F58" s="237"/>
      <c r="G58" s="237"/>
      <c r="H58" s="272"/>
      <c r="I58" s="272"/>
      <c r="J58" s="272"/>
      <c r="K58" s="273"/>
      <c r="L58" s="237"/>
      <c r="M58" s="237"/>
      <c r="N58" s="237"/>
      <c r="O58" s="237"/>
      <c r="P58" s="237"/>
      <c r="R58" s="82"/>
    </row>
    <row r="59" spans="1:18" s="278" customFormat="1" ht="22.5" customHeight="1" thickBot="1">
      <c r="A59" s="274" t="s">
        <v>174</v>
      </c>
      <c r="B59" s="34"/>
      <c r="C59" s="34"/>
      <c r="D59" s="34"/>
      <c r="E59" s="275"/>
      <c r="F59" s="36"/>
      <c r="G59" s="36"/>
      <c r="H59" s="36"/>
      <c r="I59" s="36"/>
      <c r="J59" s="36"/>
      <c r="K59" s="36"/>
      <c r="L59" s="36"/>
      <c r="M59" s="36"/>
      <c r="N59" s="36"/>
      <c r="O59" s="36"/>
      <c r="P59" s="36"/>
      <c r="Q59" s="276"/>
      <c r="R59" s="277"/>
    </row>
    <row r="60" spans="1:18" ht="24.75" customHeight="1" thickBot="1">
      <c r="A60" s="279"/>
      <c r="B60" s="90" t="s">
        <v>172</v>
      </c>
      <c r="C60" s="90" t="s">
        <v>173</v>
      </c>
      <c r="D60" s="280"/>
      <c r="E60" s="125"/>
      <c r="F60" s="91"/>
      <c r="G60" s="238">
        <v>1.9</v>
      </c>
      <c r="H60" s="92">
        <v>0.3</v>
      </c>
      <c r="I60" s="93"/>
      <c r="J60" s="281">
        <v>0.3</v>
      </c>
      <c r="K60" s="101">
        <v>0.3</v>
      </c>
      <c r="L60" s="282">
        <v>0.4</v>
      </c>
      <c r="M60" s="283">
        <v>0.4</v>
      </c>
      <c r="N60" s="283">
        <v>0.4</v>
      </c>
      <c r="O60" s="283">
        <v>0.4</v>
      </c>
      <c r="P60" s="284"/>
      <c r="Q60" s="285" t="s">
        <v>71</v>
      </c>
      <c r="R60" s="82"/>
    </row>
    <row r="61" spans="1:18" ht="22.5" customHeight="1" thickBot="1">
      <c r="A61" s="49"/>
      <c r="B61" s="34"/>
      <c r="C61" s="34"/>
      <c r="D61" s="34"/>
      <c r="E61" s="51"/>
      <c r="F61" s="36"/>
      <c r="G61" s="36"/>
      <c r="H61" s="36"/>
      <c r="I61" s="36"/>
      <c r="J61" s="36"/>
      <c r="K61" s="36"/>
      <c r="L61" s="36"/>
      <c r="M61" s="36"/>
      <c r="N61" s="36"/>
      <c r="O61" s="36"/>
      <c r="P61" s="36"/>
      <c r="R61" s="82"/>
    </row>
    <row r="62" spans="1:19" ht="13.5" thickBot="1">
      <c r="A62" s="49"/>
      <c r="B62" s="264" t="s">
        <v>18</v>
      </c>
      <c r="C62" s="34"/>
      <c r="D62" s="34"/>
      <c r="E62" s="51"/>
      <c r="F62" s="64">
        <f>F57+F30</f>
        <v>641.045</v>
      </c>
      <c r="G62" s="64">
        <f>+G57+G30+G60</f>
        <v>138.0007979</v>
      </c>
      <c r="H62" s="169">
        <f aca="true" t="shared" si="6" ref="H62:P62">+H57+H30+H60</f>
        <v>54.277316</v>
      </c>
      <c r="I62" s="170">
        <f t="shared" si="6"/>
        <v>7.346856999999999</v>
      </c>
      <c r="J62" s="170">
        <f t="shared" si="6"/>
        <v>46.925459</v>
      </c>
      <c r="K62" s="170">
        <f t="shared" si="6"/>
        <v>50.91601</v>
      </c>
      <c r="L62" s="170">
        <f t="shared" si="6"/>
        <v>49.5667879</v>
      </c>
      <c r="M62" s="170">
        <f t="shared" si="6"/>
        <v>28.494999999999997</v>
      </c>
      <c r="N62" s="170">
        <f t="shared" si="6"/>
        <v>6.873</v>
      </c>
      <c r="O62" s="170">
        <f t="shared" si="6"/>
        <v>2.15</v>
      </c>
      <c r="P62" s="171">
        <f t="shared" si="6"/>
        <v>0</v>
      </c>
      <c r="Q62" s="84"/>
      <c r="R62" s="82"/>
      <c r="S62" s="82"/>
    </row>
    <row r="63" spans="1:18" ht="13.5" thickBot="1">
      <c r="A63" s="49"/>
      <c r="B63" s="264" t="s">
        <v>26</v>
      </c>
      <c r="C63" s="34"/>
      <c r="D63" s="34"/>
      <c r="E63" s="51"/>
      <c r="F63" s="63"/>
      <c r="G63" s="63"/>
      <c r="H63" s="67">
        <v>47.3135</v>
      </c>
      <c r="I63" s="167"/>
      <c r="J63" s="167"/>
      <c r="K63" s="130">
        <f>H63</f>
        <v>47.3135</v>
      </c>
      <c r="L63" s="130">
        <v>49.175485</v>
      </c>
      <c r="M63" s="130">
        <v>13.073231</v>
      </c>
      <c r="N63" s="130">
        <v>9.07344</v>
      </c>
      <c r="O63" s="130">
        <v>7.482676</v>
      </c>
      <c r="P63" s="172">
        <v>5.736676</v>
      </c>
      <c r="Q63" s="62"/>
      <c r="R63" s="82"/>
    </row>
    <row r="64" spans="1:18" ht="13.5" thickBot="1">
      <c r="A64" s="49"/>
      <c r="B64" s="264" t="s">
        <v>25</v>
      </c>
      <c r="C64" s="34"/>
      <c r="D64" s="34"/>
      <c r="E64" s="51"/>
      <c r="F64" s="63"/>
      <c r="G64" s="63"/>
      <c r="H64" s="173">
        <f>+H62-H63</f>
        <v>6.963816000000001</v>
      </c>
      <c r="I64" s="68"/>
      <c r="J64" s="68"/>
      <c r="K64" s="168">
        <f aca="true" t="shared" si="7" ref="K64:P64">+K62-K63</f>
        <v>3.6025100000000023</v>
      </c>
      <c r="L64" s="168">
        <f t="shared" si="7"/>
        <v>0.39130289999999945</v>
      </c>
      <c r="M64" s="168">
        <f t="shared" si="7"/>
        <v>15.421768999999998</v>
      </c>
      <c r="N64" s="168">
        <f t="shared" si="7"/>
        <v>-2.2004399999999995</v>
      </c>
      <c r="O64" s="168">
        <f t="shared" si="7"/>
        <v>-5.332675999999999</v>
      </c>
      <c r="P64" s="174">
        <f t="shared" si="7"/>
        <v>-5.736676</v>
      </c>
      <c r="Q64" s="62"/>
      <c r="R64" s="82"/>
    </row>
    <row r="65" spans="1:18" ht="13.5" thickBot="1">
      <c r="A65" s="49"/>
      <c r="B65" s="264" t="s">
        <v>72</v>
      </c>
      <c r="C65" s="52"/>
      <c r="D65" s="52"/>
      <c r="E65" s="49"/>
      <c r="F65" s="65"/>
      <c r="G65" s="65"/>
      <c r="H65" s="175">
        <f>+H62/H63</f>
        <v>1.1471845456370804</v>
      </c>
      <c r="I65" s="69"/>
      <c r="J65" s="69"/>
      <c r="K65" s="176">
        <f aca="true" t="shared" si="8" ref="K65:P65">+K62/K63</f>
        <v>1.0761412704619189</v>
      </c>
      <c r="L65" s="176">
        <f t="shared" si="8"/>
        <v>1.0079572758662168</v>
      </c>
      <c r="M65" s="176">
        <f t="shared" si="8"/>
        <v>2.1796448024210693</v>
      </c>
      <c r="N65" s="176">
        <f t="shared" si="8"/>
        <v>0.7574855842987887</v>
      </c>
      <c r="O65" s="176">
        <f t="shared" si="8"/>
        <v>0.287330361490996</v>
      </c>
      <c r="P65" s="177">
        <f t="shared" si="8"/>
        <v>0</v>
      </c>
      <c r="Q65" s="62"/>
      <c r="R65" s="82"/>
    </row>
    <row r="66" spans="1:18" ht="12.75">
      <c r="A66" s="49"/>
      <c r="B66" s="70"/>
      <c r="C66" s="52"/>
      <c r="D66" s="52"/>
      <c r="E66" s="49"/>
      <c r="F66" s="65"/>
      <c r="G66" s="65"/>
      <c r="H66" s="65"/>
      <c r="I66" s="65"/>
      <c r="J66" s="85"/>
      <c r="K66" s="65"/>
      <c r="L66" s="65"/>
      <c r="M66" s="65"/>
      <c r="N66" s="65"/>
      <c r="O66" s="65"/>
      <c r="P66" s="65"/>
      <c r="Q66" s="62"/>
      <c r="R66" s="82"/>
    </row>
    <row r="67" spans="1:18" ht="13.5" thickBot="1">
      <c r="A67" s="270" t="s">
        <v>68</v>
      </c>
      <c r="B67" s="269"/>
      <c r="C67" s="269"/>
      <c r="D67" s="269"/>
      <c r="E67" s="49"/>
      <c r="F67" s="65"/>
      <c r="G67" s="65"/>
      <c r="H67" s="65"/>
      <c r="I67" s="65"/>
      <c r="J67" s="65"/>
      <c r="K67" s="65"/>
      <c r="L67" s="65"/>
      <c r="M67" s="65"/>
      <c r="N67" s="65"/>
      <c r="O67" s="65"/>
      <c r="P67" s="65"/>
      <c r="Q67" s="62"/>
      <c r="R67" s="82"/>
    </row>
    <row r="68" spans="1:18" ht="24" customHeight="1">
      <c r="A68" s="94">
        <v>37</v>
      </c>
      <c r="B68" s="72" t="s">
        <v>7</v>
      </c>
      <c r="C68" s="73"/>
      <c r="D68" s="74" t="s">
        <v>30</v>
      </c>
      <c r="E68" s="86"/>
      <c r="F68" s="13">
        <v>82.01</v>
      </c>
      <c r="G68" s="13">
        <v>72.01</v>
      </c>
      <c r="H68" s="15"/>
      <c r="I68" s="41"/>
      <c r="J68" s="102"/>
      <c r="K68" s="103">
        <v>0</v>
      </c>
      <c r="L68" s="157"/>
      <c r="M68" s="150"/>
      <c r="N68" s="150"/>
      <c r="O68" s="150"/>
      <c r="P68" s="268"/>
      <c r="Q68" s="267"/>
      <c r="R68" s="82"/>
    </row>
    <row r="69" spans="1:18" ht="31.5" customHeight="1">
      <c r="A69" s="207">
        <v>38</v>
      </c>
      <c r="B69" s="75" t="s">
        <v>8</v>
      </c>
      <c r="C69" s="44" t="s">
        <v>22</v>
      </c>
      <c r="D69" s="76" t="s">
        <v>30</v>
      </c>
      <c r="E69" s="60"/>
      <c r="F69" s="17">
        <v>29.5</v>
      </c>
      <c r="G69" s="17">
        <v>22.41</v>
      </c>
      <c r="H69" s="24">
        <v>0.5</v>
      </c>
      <c r="I69" s="38">
        <v>0.5</v>
      </c>
      <c r="J69" s="96"/>
      <c r="K69" s="104">
        <f>H69</f>
        <v>0.5</v>
      </c>
      <c r="L69" s="158">
        <v>0.5</v>
      </c>
      <c r="M69" s="151">
        <v>2</v>
      </c>
      <c r="N69" s="151">
        <v>6</v>
      </c>
      <c r="O69" s="151">
        <v>13.411</v>
      </c>
      <c r="P69" s="152">
        <v>0</v>
      </c>
      <c r="Q69" s="267" t="s">
        <v>171</v>
      </c>
      <c r="R69" s="82"/>
    </row>
    <row r="70" spans="1:18" ht="27" customHeight="1">
      <c r="A70" s="207">
        <v>39</v>
      </c>
      <c r="B70" s="77" t="s">
        <v>9</v>
      </c>
      <c r="C70" s="12" t="s">
        <v>51</v>
      </c>
      <c r="D70" s="76" t="s">
        <v>30</v>
      </c>
      <c r="E70" s="61"/>
      <c r="F70" s="17">
        <v>50</v>
      </c>
      <c r="G70" s="17">
        <v>35</v>
      </c>
      <c r="H70" s="24">
        <v>0.2</v>
      </c>
      <c r="I70" s="38">
        <f>H70</f>
        <v>0.2</v>
      </c>
      <c r="J70" s="96"/>
      <c r="K70" s="104">
        <v>0.2</v>
      </c>
      <c r="L70" s="158"/>
      <c r="M70" s="151"/>
      <c r="N70" s="151"/>
      <c r="O70" s="151"/>
      <c r="P70" s="152"/>
      <c r="Q70" s="267" t="s">
        <v>126</v>
      </c>
      <c r="R70" s="82"/>
    </row>
    <row r="71" spans="1:18" ht="24.75" customHeight="1">
      <c r="A71" s="207">
        <v>40</v>
      </c>
      <c r="B71" s="77" t="s">
        <v>10</v>
      </c>
      <c r="C71" s="12" t="s">
        <v>51</v>
      </c>
      <c r="D71" s="76" t="s">
        <v>30</v>
      </c>
      <c r="E71" s="60"/>
      <c r="F71" s="17">
        <v>67.5</v>
      </c>
      <c r="G71" s="17">
        <v>59.8</v>
      </c>
      <c r="H71" s="24">
        <v>1.5</v>
      </c>
      <c r="I71" s="38">
        <f>H71</f>
        <v>1.5</v>
      </c>
      <c r="J71" s="96"/>
      <c r="K71" s="104">
        <v>1.5</v>
      </c>
      <c r="L71" s="158"/>
      <c r="M71" s="151"/>
      <c r="N71" s="151"/>
      <c r="O71" s="151"/>
      <c r="P71" s="152"/>
      <c r="Q71" s="267" t="s">
        <v>125</v>
      </c>
      <c r="R71" s="82"/>
    </row>
    <row r="72" spans="1:18" ht="30.75" customHeight="1" thickBot="1">
      <c r="A72" s="208">
        <v>41</v>
      </c>
      <c r="B72" s="78" t="s">
        <v>66</v>
      </c>
      <c r="C72" s="79" t="s">
        <v>51</v>
      </c>
      <c r="D72" s="80" t="s">
        <v>30</v>
      </c>
      <c r="E72" s="87"/>
      <c r="F72" s="26"/>
      <c r="G72" s="26">
        <v>35</v>
      </c>
      <c r="H72" s="48"/>
      <c r="I72" s="42"/>
      <c r="J72" s="99"/>
      <c r="K72" s="105">
        <v>0</v>
      </c>
      <c r="L72" s="251"/>
      <c r="M72" s="151"/>
      <c r="N72" s="151"/>
      <c r="O72" s="151"/>
      <c r="P72" s="152"/>
      <c r="Q72" s="267"/>
      <c r="R72" s="82"/>
    </row>
    <row r="73" spans="1:18" ht="13.5" thickBot="1">
      <c r="A73" s="49"/>
      <c r="B73" s="71" t="s">
        <v>17</v>
      </c>
      <c r="C73" s="34"/>
      <c r="D73" s="34"/>
      <c r="E73" s="53"/>
      <c r="F73" s="66">
        <f aca="true" t="shared" si="9" ref="F73:K73">SUM(F68:F72)</f>
        <v>229.01</v>
      </c>
      <c r="G73" s="261">
        <f t="shared" si="9"/>
        <v>224.22000000000003</v>
      </c>
      <c r="H73" s="265">
        <f t="shared" si="9"/>
        <v>2.2</v>
      </c>
      <c r="I73" s="123">
        <f t="shared" si="9"/>
        <v>2.2</v>
      </c>
      <c r="J73" s="124">
        <f t="shared" si="9"/>
        <v>0</v>
      </c>
      <c r="K73" s="266">
        <f t="shared" si="9"/>
        <v>2.2</v>
      </c>
      <c r="L73" s="64">
        <f>SUM(L68:L72)</f>
        <v>0.5</v>
      </c>
      <c r="M73" s="166">
        <f>SUM(M68:M72)</f>
        <v>2</v>
      </c>
      <c r="N73" s="166">
        <f>SUM(N68:N72)</f>
        <v>6</v>
      </c>
      <c r="O73" s="166">
        <f>SUM(O68:O72)</f>
        <v>13.411</v>
      </c>
      <c r="P73" s="261">
        <f>SUM(P68:P72)</f>
        <v>0</v>
      </c>
      <c r="Q73" s="62"/>
      <c r="R73" s="82"/>
    </row>
    <row r="74" spans="1:18" ht="12.75">
      <c r="A74" s="49"/>
      <c r="B74" s="194"/>
      <c r="C74" s="194"/>
      <c r="D74" s="194"/>
      <c r="E74" s="195"/>
      <c r="F74" s="196"/>
      <c r="G74" s="196"/>
      <c r="H74" s="196"/>
      <c r="I74" s="196"/>
      <c r="J74" s="196"/>
      <c r="K74" s="196"/>
      <c r="L74" s="196"/>
      <c r="M74" s="196"/>
      <c r="N74" s="196"/>
      <c r="O74" s="196"/>
      <c r="P74" s="196"/>
      <c r="Q74" s="197"/>
      <c r="R74" s="82"/>
    </row>
    <row r="75" spans="1:16" ht="15.75" customHeight="1" thickBot="1">
      <c r="A75" s="298" t="s">
        <v>149</v>
      </c>
      <c r="B75" s="298"/>
      <c r="C75" s="4"/>
      <c r="D75" s="4"/>
      <c r="E75" s="4"/>
      <c r="F75" s="4"/>
      <c r="G75" s="4"/>
      <c r="H75" s="4"/>
      <c r="I75" s="4"/>
      <c r="J75" s="4"/>
      <c r="K75" s="4"/>
      <c r="L75" s="4"/>
      <c r="M75" s="4"/>
      <c r="N75" s="4"/>
      <c r="O75" s="4"/>
      <c r="P75" s="4"/>
    </row>
    <row r="76" spans="1:18" ht="24.75" customHeight="1">
      <c r="A76" s="245">
        <v>22</v>
      </c>
      <c r="B76" s="246" t="s">
        <v>59</v>
      </c>
      <c r="C76" s="247"/>
      <c r="D76" s="247"/>
      <c r="E76" s="252"/>
      <c r="F76" s="13"/>
      <c r="G76" s="128">
        <f>+K76+L76+M76+N76+O76+P76</f>
        <v>0</v>
      </c>
      <c r="H76" s="14"/>
      <c r="I76" s="89"/>
      <c r="J76" s="102"/>
      <c r="K76" s="103"/>
      <c r="L76" s="256"/>
      <c r="M76" s="150"/>
      <c r="N76" s="150"/>
      <c r="O76" s="150"/>
      <c r="P76" s="180"/>
      <c r="Q76" s="182" t="s">
        <v>102</v>
      </c>
      <c r="R76" s="82"/>
    </row>
    <row r="77" spans="1:33" ht="29.25" customHeight="1">
      <c r="A77" s="253">
        <v>27</v>
      </c>
      <c r="B77" s="12" t="s">
        <v>63</v>
      </c>
      <c r="C77" s="12" t="s">
        <v>64</v>
      </c>
      <c r="D77" s="12"/>
      <c r="E77" s="106"/>
      <c r="F77" s="17"/>
      <c r="G77" s="17">
        <v>0</v>
      </c>
      <c r="H77" s="18"/>
      <c r="I77" s="19"/>
      <c r="J77" s="96"/>
      <c r="K77" s="100"/>
      <c r="L77" s="161"/>
      <c r="M77" s="151"/>
      <c r="N77" s="151"/>
      <c r="O77" s="151"/>
      <c r="P77" s="152"/>
      <c r="Q77" s="184" t="s">
        <v>69</v>
      </c>
      <c r="R77" s="82"/>
      <c r="S77" s="199"/>
      <c r="T77" s="199"/>
      <c r="U77" s="199"/>
      <c r="V77" s="199"/>
      <c r="W77" s="199"/>
      <c r="X77" s="199"/>
      <c r="Y77" s="199"/>
      <c r="Z77" s="199"/>
      <c r="AA77" s="199"/>
      <c r="AB77" s="199"/>
      <c r="AC77" s="199"/>
      <c r="AD77" s="199"/>
      <c r="AE77" s="199"/>
      <c r="AF77" s="199"/>
      <c r="AG77" s="199"/>
    </row>
    <row r="78" spans="1:18" ht="26.25" thickBot="1">
      <c r="A78" s="248">
        <v>30</v>
      </c>
      <c r="B78" s="79" t="s">
        <v>46</v>
      </c>
      <c r="C78" s="79" t="s">
        <v>21</v>
      </c>
      <c r="D78" s="249"/>
      <c r="E78" s="250"/>
      <c r="F78" s="26"/>
      <c r="G78" s="129">
        <f>+H78+L78+M78+N78+O78+P78</f>
        <v>0</v>
      </c>
      <c r="H78" s="240"/>
      <c r="I78" s="220"/>
      <c r="J78" s="140"/>
      <c r="K78" s="241"/>
      <c r="L78" s="162"/>
      <c r="M78" s="163"/>
      <c r="N78" s="163"/>
      <c r="O78" s="163"/>
      <c r="P78" s="164"/>
      <c r="Q78" s="188" t="s">
        <v>71</v>
      </c>
      <c r="R78" s="82"/>
    </row>
    <row r="79" spans="1:18" s="25" customFormat="1" ht="12.75">
      <c r="A79" s="257"/>
      <c r="B79" s="254"/>
      <c r="C79" s="254"/>
      <c r="D79" s="254"/>
      <c r="E79" s="255"/>
      <c r="F79" s="258"/>
      <c r="G79" s="258"/>
      <c r="H79" s="258"/>
      <c r="I79" s="258"/>
      <c r="J79" s="258"/>
      <c r="K79" s="258"/>
      <c r="L79" s="258"/>
      <c r="M79" s="258"/>
      <c r="N79" s="258"/>
      <c r="O79" s="258"/>
      <c r="P79" s="258"/>
      <c r="Q79" s="259"/>
      <c r="R79" s="260"/>
    </row>
    <row r="80" spans="1:18" ht="15.75">
      <c r="A80" s="4"/>
      <c r="B80" s="146" t="s">
        <v>119</v>
      </c>
      <c r="C80" s="4"/>
      <c r="D80" s="4"/>
      <c r="E80" s="4"/>
      <c r="F80" s="4"/>
      <c r="G80" s="198">
        <v>357.05</v>
      </c>
      <c r="H80" s="4"/>
      <c r="I80" s="4"/>
      <c r="J80" s="4"/>
      <c r="K80" s="4"/>
      <c r="L80" s="4"/>
      <c r="M80" s="4"/>
      <c r="N80" s="4"/>
      <c r="O80" s="4"/>
      <c r="P80" s="4"/>
      <c r="R80" s="82"/>
    </row>
    <row r="81" spans="1:18" ht="15.75">
      <c r="A81" s="4"/>
      <c r="B81" s="146" t="s">
        <v>118</v>
      </c>
      <c r="C81" s="147"/>
      <c r="D81" s="147"/>
      <c r="E81" s="147"/>
      <c r="F81" s="147"/>
      <c r="G81" s="193">
        <f>+G62+G73</f>
        <v>362.22079790000004</v>
      </c>
      <c r="H81" s="4"/>
      <c r="I81" s="4"/>
      <c r="J81" s="4"/>
      <c r="K81" s="4"/>
      <c r="L81" s="4"/>
      <c r="M81" s="4"/>
      <c r="N81" s="4"/>
      <c r="O81" s="4"/>
      <c r="P81" s="4"/>
      <c r="R81" s="82"/>
    </row>
    <row r="82" spans="1:18" ht="16.5" thickBot="1">
      <c r="A82" s="4"/>
      <c r="B82" s="146" t="s">
        <v>120</v>
      </c>
      <c r="C82" s="147"/>
      <c r="D82" s="147"/>
      <c r="E82" s="147"/>
      <c r="F82" s="147"/>
      <c r="G82" s="148">
        <f>+G81-G80</f>
        <v>5.170797900000025</v>
      </c>
      <c r="H82" s="4"/>
      <c r="I82" s="4"/>
      <c r="J82" s="4"/>
      <c r="K82" s="4"/>
      <c r="L82" s="4"/>
      <c r="M82" s="4"/>
      <c r="N82" s="4"/>
      <c r="O82" s="4"/>
      <c r="P82" s="4"/>
      <c r="R82" s="82"/>
    </row>
    <row r="83" spans="1:18" ht="13.5" thickTop="1">
      <c r="A83" s="4"/>
      <c r="B83" s="54"/>
      <c r="C83" s="4"/>
      <c r="D83" s="4"/>
      <c r="E83" s="4"/>
      <c r="F83" s="4"/>
      <c r="G83" s="83"/>
      <c r="H83" s="4"/>
      <c r="I83" s="4"/>
      <c r="J83" s="4"/>
      <c r="K83" s="4"/>
      <c r="L83" s="4"/>
      <c r="M83" s="4"/>
      <c r="N83" s="4"/>
      <c r="O83" s="4"/>
      <c r="P83" s="4"/>
      <c r="R83" s="82"/>
    </row>
    <row r="84" spans="1:18" ht="15.75" thickBot="1">
      <c r="A84" s="4"/>
      <c r="B84" s="121" t="s">
        <v>78</v>
      </c>
      <c r="C84" s="4"/>
      <c r="D84" s="4"/>
      <c r="E84" s="4"/>
      <c r="F84" s="4"/>
      <c r="G84" s="4"/>
      <c r="H84" s="4"/>
      <c r="I84" s="4"/>
      <c r="J84" s="4"/>
      <c r="K84" s="4"/>
      <c r="L84" s="4"/>
      <c r="M84" s="4"/>
      <c r="N84" s="4"/>
      <c r="O84" s="4"/>
      <c r="P84" s="4"/>
      <c r="R84" s="82"/>
    </row>
    <row r="85" spans="1:18" ht="21">
      <c r="A85" s="4"/>
      <c r="B85" s="305" t="s">
        <v>79</v>
      </c>
      <c r="C85" s="306"/>
      <c r="D85" s="307"/>
      <c r="E85" s="118" t="s">
        <v>74</v>
      </c>
      <c r="F85" s="4"/>
      <c r="G85" s="4"/>
      <c r="H85" s="4"/>
      <c r="I85" s="4"/>
      <c r="J85" s="4"/>
      <c r="K85" s="4"/>
      <c r="L85" s="4"/>
      <c r="M85" s="4"/>
      <c r="N85" s="4"/>
      <c r="O85" s="4"/>
      <c r="P85" s="4"/>
      <c r="R85" s="82"/>
    </row>
    <row r="86" spans="1:18" ht="48.75" customHeight="1">
      <c r="A86" s="4"/>
      <c r="B86" s="299" t="s">
        <v>80</v>
      </c>
      <c r="C86" s="300"/>
      <c r="D86" s="301"/>
      <c r="E86" s="113" t="s">
        <v>74</v>
      </c>
      <c r="F86" s="4"/>
      <c r="G86" s="4"/>
      <c r="H86" s="4"/>
      <c r="I86" s="4"/>
      <c r="J86" s="4"/>
      <c r="K86" s="4"/>
      <c r="L86" s="4"/>
      <c r="M86" s="4"/>
      <c r="N86" s="4"/>
      <c r="O86" s="4"/>
      <c r="P86" s="4"/>
      <c r="R86" s="82"/>
    </row>
    <row r="87" spans="1:18" ht="34.5" customHeight="1">
      <c r="A87" s="4"/>
      <c r="B87" s="308" t="s">
        <v>110</v>
      </c>
      <c r="C87" s="309"/>
      <c r="D87" s="310"/>
      <c r="E87" s="60"/>
      <c r="F87" s="4"/>
      <c r="G87" s="4"/>
      <c r="H87" s="4"/>
      <c r="I87" s="4"/>
      <c r="J87" s="4"/>
      <c r="K87" s="4"/>
      <c r="L87" s="4"/>
      <c r="M87" s="4"/>
      <c r="N87" s="4"/>
      <c r="O87" s="4"/>
      <c r="P87" s="4"/>
      <c r="R87" s="82"/>
    </row>
    <row r="88" spans="1:18" ht="28.5" customHeight="1">
      <c r="A88" s="4"/>
      <c r="B88" s="299" t="s">
        <v>81</v>
      </c>
      <c r="C88" s="300"/>
      <c r="D88" s="301"/>
      <c r="E88" s="114"/>
      <c r="F88" s="4"/>
      <c r="G88" s="4"/>
      <c r="H88" s="4"/>
      <c r="I88" s="4"/>
      <c r="J88" s="4"/>
      <c r="K88" s="4"/>
      <c r="L88" s="4"/>
      <c r="M88" s="4"/>
      <c r="N88" s="4"/>
      <c r="O88" s="4"/>
      <c r="P88" s="4"/>
      <c r="R88" s="82"/>
    </row>
    <row r="89" spans="1:16" ht="48" customHeight="1">
      <c r="A89" s="4"/>
      <c r="B89" s="299" t="s">
        <v>111</v>
      </c>
      <c r="C89" s="300"/>
      <c r="D89" s="301"/>
      <c r="E89" s="61"/>
      <c r="F89" s="4"/>
      <c r="G89" s="4"/>
      <c r="H89" s="4"/>
      <c r="I89" s="4"/>
      <c r="J89" s="4"/>
      <c r="K89" s="4"/>
      <c r="L89" s="4"/>
      <c r="M89" s="4"/>
      <c r="N89" s="4"/>
      <c r="O89" s="4"/>
      <c r="P89" s="4"/>
    </row>
    <row r="90" spans="1:16" ht="27.75" customHeight="1">
      <c r="A90" s="4"/>
      <c r="B90" s="299" t="s">
        <v>82</v>
      </c>
      <c r="C90" s="300"/>
      <c r="D90" s="301"/>
      <c r="E90" s="117"/>
      <c r="F90" s="4"/>
      <c r="G90" s="4"/>
      <c r="H90" s="4"/>
      <c r="I90" s="4"/>
      <c r="J90" s="4"/>
      <c r="K90" s="4"/>
      <c r="L90" s="4"/>
      <c r="M90" s="4"/>
      <c r="N90" s="4"/>
      <c r="O90" s="4"/>
      <c r="P90" s="4"/>
    </row>
    <row r="91" spans="1:16" ht="21.75" customHeight="1" thickBot="1">
      <c r="A91" s="4"/>
      <c r="B91" s="302" t="s">
        <v>83</v>
      </c>
      <c r="C91" s="303"/>
      <c r="D91" s="304"/>
      <c r="E91" s="120"/>
      <c r="F91" s="4"/>
      <c r="G91" s="4"/>
      <c r="H91" s="4"/>
      <c r="I91" s="4"/>
      <c r="J91" s="4"/>
      <c r="K91" s="4"/>
      <c r="L91" s="4"/>
      <c r="M91" s="4"/>
      <c r="N91" s="4"/>
      <c r="O91" s="4"/>
      <c r="P91" s="4"/>
    </row>
    <row r="92" spans="1:16" ht="21.75" customHeight="1">
      <c r="A92" s="4"/>
      <c r="B92" s="243"/>
      <c r="C92" s="244"/>
      <c r="D92" s="244"/>
      <c r="E92" s="255"/>
      <c r="F92" s="4"/>
      <c r="G92" s="4"/>
      <c r="H92" s="4"/>
      <c r="I92" s="4"/>
      <c r="J92" s="4"/>
      <c r="K92" s="4"/>
      <c r="L92" s="4"/>
      <c r="M92" s="4"/>
      <c r="N92" s="4"/>
      <c r="O92" s="4"/>
      <c r="P92" s="4"/>
    </row>
    <row r="93" spans="1:16" ht="12.75">
      <c r="A93" s="4"/>
      <c r="B93" s="4"/>
      <c r="C93" s="4"/>
      <c r="D93" s="4"/>
      <c r="E93" s="4"/>
      <c r="F93" s="4"/>
      <c r="G93" s="4"/>
      <c r="H93" s="4"/>
      <c r="I93" s="4"/>
      <c r="J93" s="4"/>
      <c r="K93" s="4"/>
      <c r="L93" s="4"/>
      <c r="M93" s="4"/>
      <c r="N93" s="4"/>
      <c r="O93" s="4"/>
      <c r="P93" s="4"/>
    </row>
    <row r="94" spans="1:16" ht="12.75">
      <c r="A94" s="4"/>
      <c r="B94" s="4"/>
      <c r="C94" s="4"/>
      <c r="D94" s="4"/>
      <c r="E94" s="4"/>
      <c r="F94" s="4"/>
      <c r="G94" s="4"/>
      <c r="H94" s="4"/>
      <c r="I94" s="4"/>
      <c r="J94" s="4"/>
      <c r="K94" s="4"/>
      <c r="L94" s="4"/>
      <c r="M94" s="4"/>
      <c r="N94" s="4"/>
      <c r="O94" s="4"/>
      <c r="P94" s="4"/>
    </row>
    <row r="95" spans="1:16" ht="12.75">
      <c r="A95" s="4"/>
      <c r="B95" s="4"/>
      <c r="C95" s="4"/>
      <c r="D95" s="4"/>
      <c r="E95" s="4"/>
      <c r="F95" s="4"/>
      <c r="G95" s="4"/>
      <c r="H95" s="4"/>
      <c r="I95" s="4"/>
      <c r="J95" s="4"/>
      <c r="K95" s="4"/>
      <c r="L95" s="4"/>
      <c r="M95" s="4"/>
      <c r="N95" s="4"/>
      <c r="O95" s="4"/>
      <c r="P95" s="4"/>
    </row>
    <row r="96" spans="1:16" ht="12.75">
      <c r="A96" s="4"/>
      <c r="B96" s="4"/>
      <c r="C96" s="4"/>
      <c r="D96" s="4"/>
      <c r="E96" s="4"/>
      <c r="F96" s="4"/>
      <c r="G96" s="4"/>
      <c r="H96" s="4"/>
      <c r="I96" s="4"/>
      <c r="J96" s="4"/>
      <c r="K96" s="4"/>
      <c r="L96" s="4"/>
      <c r="M96" s="4"/>
      <c r="N96" s="4"/>
      <c r="O96" s="4"/>
      <c r="P96" s="4"/>
    </row>
    <row r="97" spans="1:16" ht="12.75">
      <c r="A97" s="4"/>
      <c r="B97" s="4"/>
      <c r="C97" s="4"/>
      <c r="D97" s="4"/>
      <c r="E97" s="4"/>
      <c r="F97" s="4"/>
      <c r="G97" s="4"/>
      <c r="H97" s="4"/>
      <c r="I97" s="4"/>
      <c r="J97" s="4"/>
      <c r="K97" s="4"/>
      <c r="L97" s="4"/>
      <c r="M97" s="4"/>
      <c r="N97" s="4"/>
      <c r="O97" s="4"/>
      <c r="P97" s="4"/>
    </row>
    <row r="98" spans="1:16" ht="12.75">
      <c r="A98" s="4"/>
      <c r="B98" s="4"/>
      <c r="C98" s="4"/>
      <c r="D98" s="4"/>
      <c r="E98" s="4"/>
      <c r="F98" s="4"/>
      <c r="G98" s="4"/>
      <c r="H98" s="4"/>
      <c r="I98" s="4"/>
      <c r="J98" s="4"/>
      <c r="K98" s="4"/>
      <c r="L98" s="4"/>
      <c r="M98" s="4"/>
      <c r="N98" s="4"/>
      <c r="O98" s="4"/>
      <c r="P98" s="4"/>
    </row>
    <row r="99" spans="1:16" ht="12.75">
      <c r="A99" s="4"/>
      <c r="B99" s="4"/>
      <c r="C99" s="4"/>
      <c r="D99" s="4"/>
      <c r="E99" s="4"/>
      <c r="F99" s="4"/>
      <c r="G99" s="4"/>
      <c r="H99" s="4"/>
      <c r="I99" s="4"/>
      <c r="J99" s="4"/>
      <c r="K99" s="4"/>
      <c r="L99" s="4"/>
      <c r="M99" s="4"/>
      <c r="N99" s="4"/>
      <c r="O99" s="4"/>
      <c r="P99" s="4"/>
    </row>
    <row r="100" spans="1:16" ht="12.75">
      <c r="A100" s="4"/>
      <c r="B100" s="4"/>
      <c r="C100" s="4"/>
      <c r="D100" s="4"/>
      <c r="E100" s="4"/>
      <c r="F100" s="4"/>
      <c r="G100" s="4"/>
      <c r="H100" s="4"/>
      <c r="I100" s="4"/>
      <c r="J100" s="4"/>
      <c r="K100" s="4"/>
      <c r="L100" s="4"/>
      <c r="M100" s="4"/>
      <c r="N100" s="4"/>
      <c r="O100" s="4"/>
      <c r="P100" s="4"/>
    </row>
    <row r="101" spans="1:16" ht="12.75">
      <c r="A101" s="4"/>
      <c r="B101" s="4"/>
      <c r="C101" s="4"/>
      <c r="D101" s="4"/>
      <c r="E101" s="4"/>
      <c r="F101" s="4"/>
      <c r="G101" s="4"/>
      <c r="H101" s="4"/>
      <c r="I101" s="4"/>
      <c r="J101" s="4"/>
      <c r="K101" s="4"/>
      <c r="L101" s="4"/>
      <c r="M101" s="4"/>
      <c r="N101" s="4"/>
      <c r="O101" s="4"/>
      <c r="P101" s="4"/>
    </row>
    <row r="102" spans="1:16" ht="12.75">
      <c r="A102" s="4"/>
      <c r="B102" s="4"/>
      <c r="C102" s="4"/>
      <c r="D102" s="4"/>
      <c r="E102" s="4"/>
      <c r="F102" s="4"/>
      <c r="G102" s="4"/>
      <c r="H102" s="4"/>
      <c r="I102" s="4"/>
      <c r="J102" s="4"/>
      <c r="K102" s="4"/>
      <c r="L102" s="4"/>
      <c r="M102" s="4"/>
      <c r="N102" s="4"/>
      <c r="O102" s="4"/>
      <c r="P102" s="4"/>
    </row>
    <row r="103" spans="1:16" ht="12.75">
      <c r="A103" s="4"/>
      <c r="B103" s="4"/>
      <c r="C103" s="4"/>
      <c r="D103" s="4"/>
      <c r="E103" s="4"/>
      <c r="F103" s="4"/>
      <c r="G103" s="4"/>
      <c r="H103" s="4"/>
      <c r="I103" s="4"/>
      <c r="J103" s="4"/>
      <c r="K103" s="4"/>
      <c r="L103" s="4"/>
      <c r="M103" s="4"/>
      <c r="N103" s="4"/>
      <c r="O103" s="4"/>
      <c r="P103" s="4"/>
    </row>
    <row r="104" spans="1:16" ht="12.75">
      <c r="A104" s="4"/>
      <c r="B104" s="4"/>
      <c r="C104" s="4"/>
      <c r="D104" s="4"/>
      <c r="E104" s="4"/>
      <c r="F104" s="4"/>
      <c r="G104" s="4"/>
      <c r="H104" s="4"/>
      <c r="I104" s="4"/>
      <c r="J104" s="4"/>
      <c r="K104" s="4"/>
      <c r="L104" s="4"/>
      <c r="M104" s="4"/>
      <c r="N104" s="4"/>
      <c r="O104" s="4"/>
      <c r="P104" s="4"/>
    </row>
    <row r="105" spans="1:16" ht="12.75">
      <c r="A105" s="4"/>
      <c r="B105" s="4"/>
      <c r="C105" s="4"/>
      <c r="D105" s="4"/>
      <c r="E105" s="4"/>
      <c r="F105" s="4"/>
      <c r="G105" s="4"/>
      <c r="H105" s="4"/>
      <c r="I105" s="4"/>
      <c r="J105" s="4"/>
      <c r="K105" s="4"/>
      <c r="L105" s="4"/>
      <c r="M105" s="4"/>
      <c r="N105" s="4"/>
      <c r="O105" s="4"/>
      <c r="P105" s="4"/>
    </row>
    <row r="106" spans="1:16" ht="12.75">
      <c r="A106" s="4"/>
      <c r="B106" s="4"/>
      <c r="C106" s="4"/>
      <c r="D106" s="4"/>
      <c r="E106" s="4"/>
      <c r="F106" s="4"/>
      <c r="G106" s="4"/>
      <c r="H106" s="4"/>
      <c r="I106" s="4"/>
      <c r="J106" s="4"/>
      <c r="K106" s="4"/>
      <c r="L106" s="4"/>
      <c r="M106" s="4"/>
      <c r="N106" s="4"/>
      <c r="O106" s="4"/>
      <c r="P106" s="4"/>
    </row>
    <row r="107" spans="1:16" ht="12.75">
      <c r="A107" s="4"/>
      <c r="B107" s="4"/>
      <c r="C107" s="4"/>
      <c r="D107" s="4"/>
      <c r="E107" s="4"/>
      <c r="F107" s="4"/>
      <c r="G107" s="4"/>
      <c r="H107" s="4"/>
      <c r="I107" s="4"/>
      <c r="J107" s="4"/>
      <c r="K107" s="4"/>
      <c r="L107" s="4"/>
      <c r="M107" s="4"/>
      <c r="N107" s="4"/>
      <c r="O107" s="4"/>
      <c r="P107" s="4"/>
    </row>
    <row r="108" spans="1:16" ht="12.75">
      <c r="A108" s="4"/>
      <c r="B108" s="4"/>
      <c r="C108" s="4"/>
      <c r="D108" s="4"/>
      <c r="E108" s="4"/>
      <c r="F108" s="4"/>
      <c r="G108" s="4"/>
      <c r="H108" s="4"/>
      <c r="I108" s="4"/>
      <c r="J108" s="4"/>
      <c r="K108" s="4"/>
      <c r="L108" s="4"/>
      <c r="M108" s="4"/>
      <c r="N108" s="4"/>
      <c r="O108" s="4"/>
      <c r="P108" s="4"/>
    </row>
    <row r="109" spans="1:16" ht="12.75">
      <c r="A109" s="4"/>
      <c r="B109" s="4"/>
      <c r="C109" s="4"/>
      <c r="D109" s="4"/>
      <c r="E109" s="4"/>
      <c r="F109" s="4"/>
      <c r="G109" s="4"/>
      <c r="H109" s="4"/>
      <c r="I109" s="4"/>
      <c r="J109" s="4"/>
      <c r="K109" s="4"/>
      <c r="L109" s="4"/>
      <c r="M109" s="4"/>
      <c r="N109" s="4"/>
      <c r="O109" s="4"/>
      <c r="P109" s="4"/>
    </row>
    <row r="110" spans="1:16" ht="12.75">
      <c r="A110" s="4"/>
      <c r="B110" s="4"/>
      <c r="C110" s="4"/>
      <c r="D110" s="4"/>
      <c r="E110" s="4"/>
      <c r="F110" s="4"/>
      <c r="G110" s="4"/>
      <c r="H110" s="4"/>
      <c r="I110" s="4"/>
      <c r="J110" s="4"/>
      <c r="K110" s="4"/>
      <c r="L110" s="4"/>
      <c r="M110" s="4"/>
      <c r="N110" s="4"/>
      <c r="O110" s="4"/>
      <c r="P110" s="4"/>
    </row>
    <row r="111" spans="1:16" ht="12.75">
      <c r="A111" s="4"/>
      <c r="B111" s="4"/>
      <c r="C111" s="4"/>
      <c r="D111" s="4"/>
      <c r="E111" s="4"/>
      <c r="F111" s="4"/>
      <c r="G111" s="4"/>
      <c r="H111" s="4"/>
      <c r="I111" s="4"/>
      <c r="J111" s="4"/>
      <c r="K111" s="4"/>
      <c r="L111" s="4"/>
      <c r="M111" s="4"/>
      <c r="N111" s="4"/>
      <c r="O111" s="4"/>
      <c r="P111" s="4"/>
    </row>
    <row r="112" spans="1:16" ht="12.75">
      <c r="A112" s="4"/>
      <c r="B112" s="4"/>
      <c r="C112" s="4"/>
      <c r="D112" s="4"/>
      <c r="E112" s="4"/>
      <c r="F112" s="4"/>
      <c r="G112" s="4"/>
      <c r="H112" s="4"/>
      <c r="I112" s="4"/>
      <c r="J112" s="4"/>
      <c r="K112" s="4"/>
      <c r="L112" s="4"/>
      <c r="M112" s="4"/>
      <c r="N112" s="4"/>
      <c r="O112" s="4"/>
      <c r="P112" s="4"/>
    </row>
    <row r="113" spans="1:16" ht="12.75">
      <c r="A113" s="4"/>
      <c r="B113" s="4"/>
      <c r="C113" s="4"/>
      <c r="D113" s="4"/>
      <c r="E113" s="4"/>
      <c r="F113" s="4"/>
      <c r="G113" s="4"/>
      <c r="H113" s="4"/>
      <c r="I113" s="4"/>
      <c r="J113" s="4"/>
      <c r="K113" s="4"/>
      <c r="L113" s="4"/>
      <c r="M113" s="4"/>
      <c r="N113" s="4"/>
      <c r="O113" s="4"/>
      <c r="P113" s="4"/>
    </row>
    <row r="114" spans="1:16" ht="12.75">
      <c r="A114" s="4"/>
      <c r="B114" s="4"/>
      <c r="C114" s="4"/>
      <c r="D114" s="4"/>
      <c r="E114" s="4"/>
      <c r="F114" s="4"/>
      <c r="G114" s="4"/>
      <c r="H114" s="4"/>
      <c r="I114" s="4"/>
      <c r="J114" s="4"/>
      <c r="K114" s="4"/>
      <c r="L114" s="4"/>
      <c r="M114" s="4"/>
      <c r="N114" s="4"/>
      <c r="O114" s="4"/>
      <c r="P114" s="4"/>
    </row>
    <row r="115" spans="1:16" ht="12.75">
      <c r="A115" s="4"/>
      <c r="B115" s="4"/>
      <c r="C115" s="4"/>
      <c r="D115" s="4"/>
      <c r="E115" s="4"/>
      <c r="F115" s="4"/>
      <c r="G115" s="4"/>
      <c r="H115" s="4"/>
      <c r="I115" s="4"/>
      <c r="J115" s="4"/>
      <c r="K115" s="4"/>
      <c r="L115" s="4"/>
      <c r="M115" s="4"/>
      <c r="N115" s="4"/>
      <c r="O115" s="4"/>
      <c r="P115" s="4"/>
    </row>
    <row r="116" spans="1:16" ht="12.75">
      <c r="A116" s="4"/>
      <c r="B116" s="4"/>
      <c r="C116" s="4"/>
      <c r="D116" s="4"/>
      <c r="E116" s="4"/>
      <c r="F116" s="4"/>
      <c r="G116" s="4"/>
      <c r="H116" s="4"/>
      <c r="I116" s="4"/>
      <c r="J116" s="4"/>
      <c r="K116" s="4"/>
      <c r="L116" s="4"/>
      <c r="M116" s="4"/>
      <c r="N116" s="4"/>
      <c r="O116" s="4"/>
      <c r="P116" s="4"/>
    </row>
    <row r="117" spans="1:16" ht="12.75">
      <c r="A117" s="4"/>
      <c r="B117" s="4"/>
      <c r="C117" s="4"/>
      <c r="D117" s="4"/>
      <c r="E117" s="4"/>
      <c r="F117" s="4"/>
      <c r="G117" s="4"/>
      <c r="H117" s="4"/>
      <c r="I117" s="4"/>
      <c r="J117" s="4"/>
      <c r="K117" s="4"/>
      <c r="L117" s="4"/>
      <c r="M117" s="4"/>
      <c r="N117" s="4"/>
      <c r="O117" s="4"/>
      <c r="P117" s="4"/>
    </row>
    <row r="118" spans="1:16" ht="12.75">
      <c r="A118" s="4"/>
      <c r="B118" s="4"/>
      <c r="C118" s="4"/>
      <c r="D118" s="4"/>
      <c r="E118" s="4"/>
      <c r="F118" s="4"/>
      <c r="G118" s="4"/>
      <c r="H118" s="4"/>
      <c r="I118" s="4"/>
      <c r="J118" s="4"/>
      <c r="K118" s="4"/>
      <c r="L118" s="4"/>
      <c r="M118" s="4"/>
      <c r="N118" s="4"/>
      <c r="O118" s="4"/>
      <c r="P118" s="4"/>
    </row>
    <row r="119" spans="1:16" ht="12.75">
      <c r="A119" s="4"/>
      <c r="B119" s="4"/>
      <c r="C119" s="4"/>
      <c r="D119" s="4"/>
      <c r="E119" s="4"/>
      <c r="F119" s="4"/>
      <c r="G119" s="4"/>
      <c r="H119" s="4"/>
      <c r="I119" s="4"/>
      <c r="J119" s="4"/>
      <c r="K119" s="4"/>
      <c r="L119" s="4"/>
      <c r="M119" s="4"/>
      <c r="N119" s="4"/>
      <c r="O119" s="4"/>
      <c r="P119" s="4"/>
    </row>
    <row r="120" spans="1:16" ht="12.75">
      <c r="A120" s="4"/>
      <c r="B120" s="4"/>
      <c r="C120" s="4"/>
      <c r="D120" s="4"/>
      <c r="E120" s="4"/>
      <c r="F120" s="4"/>
      <c r="G120" s="4"/>
      <c r="H120" s="4"/>
      <c r="I120" s="4"/>
      <c r="J120" s="4"/>
      <c r="K120" s="4"/>
      <c r="L120" s="4"/>
      <c r="M120" s="4"/>
      <c r="N120" s="4"/>
      <c r="O120" s="4"/>
      <c r="P120" s="4"/>
    </row>
    <row r="121" spans="1:16" ht="12.75">
      <c r="A121" s="4"/>
      <c r="B121" s="4"/>
      <c r="C121" s="4"/>
      <c r="D121" s="4"/>
      <c r="E121" s="4"/>
      <c r="F121" s="4"/>
      <c r="G121" s="4"/>
      <c r="H121" s="4"/>
      <c r="I121" s="4"/>
      <c r="J121" s="4"/>
      <c r="K121" s="4"/>
      <c r="L121" s="4"/>
      <c r="M121" s="4"/>
      <c r="N121" s="4"/>
      <c r="O121" s="4"/>
      <c r="P121" s="4"/>
    </row>
    <row r="122" spans="1:16" ht="12.75">
      <c r="A122" s="4"/>
      <c r="B122" s="4"/>
      <c r="C122" s="4"/>
      <c r="D122" s="4"/>
      <c r="E122" s="4"/>
      <c r="F122" s="4"/>
      <c r="G122" s="4"/>
      <c r="H122" s="4"/>
      <c r="I122" s="4"/>
      <c r="J122" s="4"/>
      <c r="K122" s="4"/>
      <c r="L122" s="4"/>
      <c r="M122" s="4"/>
      <c r="N122" s="4"/>
      <c r="O122" s="4"/>
      <c r="P122" s="4"/>
    </row>
    <row r="123" spans="1:16" ht="12.75">
      <c r="A123" s="4"/>
      <c r="B123" s="4"/>
      <c r="C123" s="4"/>
      <c r="D123" s="4"/>
      <c r="E123" s="4"/>
      <c r="F123" s="4"/>
      <c r="G123" s="4"/>
      <c r="H123" s="4"/>
      <c r="I123" s="4"/>
      <c r="J123" s="4"/>
      <c r="K123" s="4"/>
      <c r="L123" s="4"/>
      <c r="M123" s="4"/>
      <c r="N123" s="4"/>
      <c r="O123" s="4"/>
      <c r="P123" s="4"/>
    </row>
    <row r="124" spans="1:16" ht="12.75">
      <c r="A124" s="4"/>
      <c r="B124" s="4"/>
      <c r="C124" s="4"/>
      <c r="D124" s="4"/>
      <c r="E124" s="4"/>
      <c r="F124" s="4"/>
      <c r="G124" s="4"/>
      <c r="H124" s="4"/>
      <c r="I124" s="4"/>
      <c r="J124" s="4"/>
      <c r="K124" s="4"/>
      <c r="L124" s="4"/>
      <c r="M124" s="4"/>
      <c r="N124" s="4"/>
      <c r="O124" s="4"/>
      <c r="P124" s="4"/>
    </row>
    <row r="125" spans="1:16" ht="12.75">
      <c r="A125" s="4"/>
      <c r="B125" s="4"/>
      <c r="C125" s="4"/>
      <c r="D125" s="4"/>
      <c r="E125" s="4"/>
      <c r="F125" s="4"/>
      <c r="G125" s="4"/>
      <c r="H125" s="4"/>
      <c r="I125" s="4"/>
      <c r="J125" s="4"/>
      <c r="K125" s="4"/>
      <c r="L125" s="4"/>
      <c r="M125" s="4"/>
      <c r="N125" s="4"/>
      <c r="O125" s="4"/>
      <c r="P125" s="4"/>
    </row>
    <row r="126" spans="1:16" ht="12.75">
      <c r="A126" s="4"/>
      <c r="B126" s="4"/>
      <c r="C126" s="4"/>
      <c r="D126" s="4"/>
      <c r="E126" s="4"/>
      <c r="F126" s="4"/>
      <c r="G126" s="4"/>
      <c r="H126" s="4"/>
      <c r="I126" s="4"/>
      <c r="J126" s="4"/>
      <c r="K126" s="4"/>
      <c r="L126" s="4"/>
      <c r="M126" s="4"/>
      <c r="N126" s="4"/>
      <c r="O126" s="4"/>
      <c r="P126" s="4"/>
    </row>
    <row r="127" spans="1:16" ht="12.75">
      <c r="A127" s="4"/>
      <c r="B127" s="4"/>
      <c r="C127" s="4"/>
      <c r="D127" s="4"/>
      <c r="E127" s="4"/>
      <c r="F127" s="4"/>
      <c r="G127" s="4"/>
      <c r="H127" s="4"/>
      <c r="I127" s="4"/>
      <c r="J127" s="4"/>
      <c r="K127" s="4"/>
      <c r="L127" s="4"/>
      <c r="M127" s="4"/>
      <c r="N127" s="4"/>
      <c r="O127" s="4"/>
      <c r="P127" s="4"/>
    </row>
    <row r="128" spans="1:16" ht="12.75">
      <c r="A128" s="4"/>
      <c r="B128" s="4"/>
      <c r="C128" s="4"/>
      <c r="D128" s="4"/>
      <c r="E128" s="4"/>
      <c r="F128" s="4"/>
      <c r="G128" s="4"/>
      <c r="H128" s="4"/>
      <c r="I128" s="4"/>
      <c r="J128" s="4"/>
      <c r="K128" s="4"/>
      <c r="L128" s="4"/>
      <c r="M128" s="4"/>
      <c r="N128" s="4"/>
      <c r="O128" s="4"/>
      <c r="P128" s="4"/>
    </row>
    <row r="129" spans="1:16" ht="12.75">
      <c r="A129" s="4"/>
      <c r="B129" s="4"/>
      <c r="C129" s="4"/>
      <c r="D129" s="4"/>
      <c r="E129" s="4"/>
      <c r="F129" s="4"/>
      <c r="G129" s="4"/>
      <c r="H129" s="4"/>
      <c r="I129" s="4"/>
      <c r="J129" s="4"/>
      <c r="K129" s="4"/>
      <c r="L129" s="4"/>
      <c r="M129" s="4"/>
      <c r="N129" s="4"/>
      <c r="O129" s="4"/>
      <c r="P129" s="4"/>
    </row>
    <row r="130" spans="1:16" ht="12.75">
      <c r="A130" s="4"/>
      <c r="B130" s="4"/>
      <c r="C130" s="4"/>
      <c r="D130" s="4"/>
      <c r="E130" s="4"/>
      <c r="F130" s="4"/>
      <c r="G130" s="4"/>
      <c r="H130" s="4"/>
      <c r="I130" s="4"/>
      <c r="J130" s="4"/>
      <c r="K130" s="4"/>
      <c r="L130" s="4"/>
      <c r="M130" s="4"/>
      <c r="N130" s="4"/>
      <c r="O130" s="4"/>
      <c r="P130" s="4"/>
    </row>
    <row r="131" spans="1:16" ht="12.75">
      <c r="A131" s="4"/>
      <c r="B131" s="4"/>
      <c r="C131" s="4"/>
      <c r="D131" s="4"/>
      <c r="E131" s="4"/>
      <c r="F131" s="4"/>
      <c r="G131" s="4"/>
      <c r="H131" s="4"/>
      <c r="I131" s="4"/>
      <c r="J131" s="4"/>
      <c r="K131" s="4"/>
      <c r="L131" s="4"/>
      <c r="M131" s="4"/>
      <c r="N131" s="4"/>
      <c r="O131" s="4"/>
      <c r="P131" s="4"/>
    </row>
    <row r="132" spans="1:16" ht="12.75">
      <c r="A132" s="4"/>
      <c r="B132" s="4"/>
      <c r="C132" s="4"/>
      <c r="D132" s="4"/>
      <c r="E132" s="4"/>
      <c r="F132" s="4"/>
      <c r="G132" s="4"/>
      <c r="H132" s="4"/>
      <c r="I132" s="4"/>
      <c r="J132" s="4"/>
      <c r="K132" s="4"/>
      <c r="L132" s="4"/>
      <c r="M132" s="4"/>
      <c r="N132" s="4"/>
      <c r="O132" s="4"/>
      <c r="P132" s="4"/>
    </row>
    <row r="133" spans="1:16" ht="12.75">
      <c r="A133" s="4"/>
      <c r="B133" s="4"/>
      <c r="C133" s="4"/>
      <c r="D133" s="4"/>
      <c r="E133" s="4"/>
      <c r="F133" s="4"/>
      <c r="G133" s="4"/>
      <c r="H133" s="4"/>
      <c r="I133" s="4"/>
      <c r="J133" s="4"/>
      <c r="K133" s="4"/>
      <c r="L133" s="4"/>
      <c r="M133" s="4"/>
      <c r="N133" s="4"/>
      <c r="O133" s="4"/>
      <c r="P133" s="4"/>
    </row>
    <row r="134" spans="1:16" ht="12.75">
      <c r="A134" s="4"/>
      <c r="B134" s="4"/>
      <c r="C134" s="4"/>
      <c r="D134" s="4"/>
      <c r="E134" s="4"/>
      <c r="F134" s="4"/>
      <c r="G134" s="4"/>
      <c r="H134" s="4"/>
      <c r="I134" s="4"/>
      <c r="J134" s="4"/>
      <c r="K134" s="4"/>
      <c r="L134" s="4"/>
      <c r="M134" s="4"/>
      <c r="N134" s="4"/>
      <c r="O134" s="4"/>
      <c r="P134" s="4"/>
    </row>
    <row r="135" spans="1:16" ht="12.75">
      <c r="A135" s="4"/>
      <c r="B135" s="4"/>
      <c r="C135" s="4"/>
      <c r="D135" s="4"/>
      <c r="E135" s="4"/>
      <c r="F135" s="4"/>
      <c r="G135" s="4"/>
      <c r="H135" s="4"/>
      <c r="I135" s="4"/>
      <c r="J135" s="4"/>
      <c r="K135" s="4"/>
      <c r="L135" s="4"/>
      <c r="M135" s="4"/>
      <c r="N135" s="4"/>
      <c r="O135" s="4"/>
      <c r="P135" s="4"/>
    </row>
    <row r="136" spans="1:16" ht="12.75">
      <c r="A136" s="4"/>
      <c r="B136" s="4"/>
      <c r="C136" s="4"/>
      <c r="D136" s="4"/>
      <c r="E136" s="4"/>
      <c r="F136" s="4"/>
      <c r="G136" s="4"/>
      <c r="H136" s="4"/>
      <c r="I136" s="4"/>
      <c r="J136" s="4"/>
      <c r="K136" s="4"/>
      <c r="L136" s="4"/>
      <c r="M136" s="4"/>
      <c r="N136" s="4"/>
      <c r="O136" s="4"/>
      <c r="P136" s="4"/>
    </row>
    <row r="137" spans="1:16" ht="12.75">
      <c r="A137" s="4"/>
      <c r="B137" s="4"/>
      <c r="C137" s="4"/>
      <c r="D137" s="4"/>
      <c r="E137" s="4"/>
      <c r="F137" s="4"/>
      <c r="G137" s="4"/>
      <c r="H137" s="4"/>
      <c r="I137" s="4"/>
      <c r="J137" s="4"/>
      <c r="K137" s="4"/>
      <c r="L137" s="4"/>
      <c r="M137" s="4"/>
      <c r="N137" s="4"/>
      <c r="O137" s="4"/>
      <c r="P137" s="4"/>
    </row>
    <row r="138" spans="1:16" ht="12.75">
      <c r="A138" s="4"/>
      <c r="B138" s="4"/>
      <c r="C138" s="4"/>
      <c r="D138" s="4"/>
      <c r="E138" s="4"/>
      <c r="F138" s="4"/>
      <c r="G138" s="4"/>
      <c r="H138" s="4"/>
      <c r="I138" s="4"/>
      <c r="J138" s="4"/>
      <c r="K138" s="4"/>
      <c r="L138" s="4"/>
      <c r="M138" s="4"/>
      <c r="N138" s="4"/>
      <c r="O138" s="4"/>
      <c r="P138" s="4"/>
    </row>
    <row r="139" spans="1:16" ht="12.75">
      <c r="A139" s="4"/>
      <c r="B139" s="4"/>
      <c r="C139" s="4"/>
      <c r="D139" s="4"/>
      <c r="E139" s="4"/>
      <c r="F139" s="4"/>
      <c r="G139" s="4"/>
      <c r="H139" s="4"/>
      <c r="I139" s="4"/>
      <c r="J139" s="4"/>
      <c r="K139" s="4"/>
      <c r="L139" s="4"/>
      <c r="M139" s="4"/>
      <c r="N139" s="4"/>
      <c r="O139" s="4"/>
      <c r="P139" s="4"/>
    </row>
    <row r="140" spans="1:16" ht="12.75">
      <c r="A140" s="4"/>
      <c r="B140" s="4"/>
      <c r="C140" s="4"/>
      <c r="D140" s="4"/>
      <c r="E140" s="4"/>
      <c r="F140" s="4"/>
      <c r="G140" s="4"/>
      <c r="H140" s="4"/>
      <c r="I140" s="4"/>
      <c r="J140" s="4"/>
      <c r="K140" s="4"/>
      <c r="L140" s="4"/>
      <c r="M140" s="4"/>
      <c r="N140" s="4"/>
      <c r="O140" s="4"/>
      <c r="P140" s="4"/>
    </row>
    <row r="141" spans="1:16" ht="12.75">
      <c r="A141" s="4"/>
      <c r="B141" s="4"/>
      <c r="C141" s="4"/>
      <c r="D141" s="4"/>
      <c r="E141" s="4"/>
      <c r="F141" s="4"/>
      <c r="G141" s="4"/>
      <c r="H141" s="4"/>
      <c r="I141" s="4"/>
      <c r="J141" s="4"/>
      <c r="K141" s="4"/>
      <c r="L141" s="4"/>
      <c r="M141" s="4"/>
      <c r="N141" s="4"/>
      <c r="O141" s="4"/>
      <c r="P141" s="4"/>
    </row>
    <row r="142" spans="1:16" ht="12.75">
      <c r="A142" s="4"/>
      <c r="B142" s="4"/>
      <c r="C142" s="4"/>
      <c r="D142" s="4"/>
      <c r="E142" s="4"/>
      <c r="F142" s="4"/>
      <c r="G142" s="4"/>
      <c r="H142" s="4"/>
      <c r="I142" s="4"/>
      <c r="J142" s="4"/>
      <c r="K142" s="4"/>
      <c r="L142" s="4"/>
      <c r="M142" s="4"/>
      <c r="N142" s="4"/>
      <c r="O142" s="4"/>
      <c r="P142" s="4"/>
    </row>
    <row r="143" spans="1:16" ht="12.75">
      <c r="A143" s="4"/>
      <c r="B143" s="4"/>
      <c r="C143" s="4"/>
      <c r="D143" s="4"/>
      <c r="E143" s="4"/>
      <c r="F143" s="4"/>
      <c r="G143" s="4"/>
      <c r="H143" s="4"/>
      <c r="I143" s="4"/>
      <c r="J143" s="4"/>
      <c r="K143" s="4"/>
      <c r="L143" s="4"/>
      <c r="M143" s="4"/>
      <c r="N143" s="4"/>
      <c r="O143" s="4"/>
      <c r="P143" s="4"/>
    </row>
    <row r="144" spans="1:16" ht="12.75">
      <c r="A144" s="4"/>
      <c r="B144" s="4"/>
      <c r="C144" s="4"/>
      <c r="D144" s="4"/>
      <c r="E144" s="4"/>
      <c r="F144" s="4"/>
      <c r="G144" s="4"/>
      <c r="H144" s="4"/>
      <c r="I144" s="4"/>
      <c r="J144" s="4"/>
      <c r="K144" s="4"/>
      <c r="L144" s="4"/>
      <c r="M144" s="4"/>
      <c r="N144" s="4"/>
      <c r="O144" s="4"/>
      <c r="P144" s="4"/>
    </row>
    <row r="145" spans="1:16" ht="12.75">
      <c r="A145" s="4"/>
      <c r="B145" s="4"/>
      <c r="C145" s="4"/>
      <c r="D145" s="4"/>
      <c r="E145" s="4"/>
      <c r="F145" s="4"/>
      <c r="G145" s="4"/>
      <c r="H145" s="4"/>
      <c r="I145" s="4"/>
      <c r="J145" s="4"/>
      <c r="K145" s="4"/>
      <c r="L145" s="4"/>
      <c r="M145" s="4"/>
      <c r="N145" s="4"/>
      <c r="O145" s="4"/>
      <c r="P145" s="4"/>
    </row>
    <row r="146" spans="1:16" ht="12.75">
      <c r="A146" s="4"/>
      <c r="B146" s="4"/>
      <c r="C146" s="4"/>
      <c r="D146" s="4"/>
      <c r="E146" s="4"/>
      <c r="F146" s="4"/>
      <c r="G146" s="4"/>
      <c r="H146" s="4"/>
      <c r="I146" s="4"/>
      <c r="J146" s="4"/>
      <c r="K146" s="4"/>
      <c r="L146" s="4"/>
      <c r="M146" s="4"/>
      <c r="N146" s="4"/>
      <c r="O146" s="4"/>
      <c r="P146" s="4"/>
    </row>
    <row r="147" spans="1:16" ht="12.75">
      <c r="A147" s="4"/>
      <c r="B147" s="4"/>
      <c r="C147" s="4"/>
      <c r="D147" s="4"/>
      <c r="E147" s="4"/>
      <c r="F147" s="4"/>
      <c r="G147" s="4"/>
      <c r="H147" s="4"/>
      <c r="I147" s="4"/>
      <c r="J147" s="4"/>
      <c r="K147" s="4"/>
      <c r="L147" s="4"/>
      <c r="M147" s="4"/>
      <c r="N147" s="4"/>
      <c r="O147" s="4"/>
      <c r="P147" s="4"/>
    </row>
    <row r="148" spans="1:16" ht="12.75">
      <c r="A148" s="4"/>
      <c r="B148" s="4"/>
      <c r="C148" s="4"/>
      <c r="D148" s="4"/>
      <c r="E148" s="4"/>
      <c r="F148" s="4"/>
      <c r="G148" s="4"/>
      <c r="H148" s="4"/>
      <c r="I148" s="4"/>
      <c r="J148" s="4"/>
      <c r="K148" s="4"/>
      <c r="L148" s="4"/>
      <c r="M148" s="4"/>
      <c r="N148" s="4"/>
      <c r="O148" s="4"/>
      <c r="P148" s="4"/>
    </row>
    <row r="149" spans="1:16" ht="12.75">
      <c r="A149" s="4"/>
      <c r="B149" s="4"/>
      <c r="C149" s="4"/>
      <c r="D149" s="4"/>
      <c r="E149" s="4"/>
      <c r="F149" s="4"/>
      <c r="G149" s="4"/>
      <c r="H149" s="4"/>
      <c r="I149" s="4"/>
      <c r="J149" s="4"/>
      <c r="K149" s="4"/>
      <c r="L149" s="4"/>
      <c r="M149" s="4"/>
      <c r="N149" s="4"/>
      <c r="O149" s="4"/>
      <c r="P149" s="4"/>
    </row>
    <row r="150" spans="1:16" ht="12.75">
      <c r="A150" s="4"/>
      <c r="B150" s="4"/>
      <c r="C150" s="4"/>
      <c r="D150" s="4"/>
      <c r="E150" s="4"/>
      <c r="F150" s="4"/>
      <c r="G150" s="4"/>
      <c r="H150" s="4"/>
      <c r="I150" s="4"/>
      <c r="J150" s="4"/>
      <c r="K150" s="4"/>
      <c r="L150" s="4"/>
      <c r="M150" s="4"/>
      <c r="N150" s="4"/>
      <c r="O150" s="4"/>
      <c r="P150" s="4"/>
    </row>
    <row r="151" spans="1:16" ht="12.75">
      <c r="A151" s="4"/>
      <c r="B151" s="4"/>
      <c r="C151" s="4"/>
      <c r="D151" s="4"/>
      <c r="E151" s="4"/>
      <c r="F151" s="4"/>
      <c r="G151" s="4"/>
      <c r="H151" s="4"/>
      <c r="I151" s="4"/>
      <c r="J151" s="4"/>
      <c r="K151" s="4"/>
      <c r="L151" s="4"/>
      <c r="M151" s="4"/>
      <c r="N151" s="4"/>
      <c r="O151" s="4"/>
      <c r="P151" s="4"/>
    </row>
    <row r="152" spans="1:16" ht="12.75">
      <c r="A152" s="4"/>
      <c r="B152" s="4"/>
      <c r="C152" s="4"/>
      <c r="D152" s="4"/>
      <c r="E152" s="4"/>
      <c r="F152" s="4"/>
      <c r="G152" s="4"/>
      <c r="H152" s="4"/>
      <c r="I152" s="4"/>
      <c r="J152" s="4"/>
      <c r="K152" s="4"/>
      <c r="L152" s="4"/>
      <c r="M152" s="4"/>
      <c r="N152" s="4"/>
      <c r="O152" s="4"/>
      <c r="P152" s="4"/>
    </row>
    <row r="153" spans="1:16" ht="12.75">
      <c r="A153" s="4"/>
      <c r="B153" s="4"/>
      <c r="C153" s="4"/>
      <c r="D153" s="4"/>
      <c r="E153" s="4"/>
      <c r="F153" s="4"/>
      <c r="G153" s="4"/>
      <c r="H153" s="4"/>
      <c r="I153" s="4"/>
      <c r="J153" s="4"/>
      <c r="K153" s="4"/>
      <c r="L153" s="4"/>
      <c r="M153" s="4"/>
      <c r="N153" s="4"/>
      <c r="O153" s="4"/>
      <c r="P153" s="4"/>
    </row>
    <row r="154" spans="1:16" ht="12.75">
      <c r="A154" s="4"/>
      <c r="B154" s="4"/>
      <c r="C154" s="4"/>
      <c r="D154" s="4"/>
      <c r="E154" s="4"/>
      <c r="F154" s="4"/>
      <c r="G154" s="4"/>
      <c r="H154" s="4"/>
      <c r="I154" s="4"/>
      <c r="J154" s="4"/>
      <c r="K154" s="4"/>
      <c r="L154" s="4"/>
      <c r="M154" s="4"/>
      <c r="N154" s="4"/>
      <c r="O154" s="4"/>
      <c r="P154" s="4"/>
    </row>
    <row r="155" spans="1:16" ht="12.75">
      <c r="A155" s="4"/>
      <c r="B155" s="4"/>
      <c r="C155" s="4"/>
      <c r="D155" s="4"/>
      <c r="E155" s="4"/>
      <c r="F155" s="4"/>
      <c r="G155" s="4"/>
      <c r="H155" s="4"/>
      <c r="I155" s="4"/>
      <c r="J155" s="4"/>
      <c r="K155" s="4"/>
      <c r="L155" s="4"/>
      <c r="M155" s="4"/>
      <c r="N155" s="4"/>
      <c r="O155" s="4"/>
      <c r="P155" s="4"/>
    </row>
    <row r="156" spans="1:16" ht="12.75">
      <c r="A156" s="4"/>
      <c r="B156" s="4"/>
      <c r="C156" s="4"/>
      <c r="D156" s="4"/>
      <c r="E156" s="4"/>
      <c r="F156" s="4"/>
      <c r="G156" s="4"/>
      <c r="H156" s="4"/>
      <c r="I156" s="4"/>
      <c r="J156" s="4"/>
      <c r="K156" s="4"/>
      <c r="L156" s="4"/>
      <c r="M156" s="4"/>
      <c r="N156" s="4"/>
      <c r="O156" s="4"/>
      <c r="P156" s="4"/>
    </row>
    <row r="157" spans="1:16" ht="12.75">
      <c r="A157" s="4"/>
      <c r="B157" s="4"/>
      <c r="C157" s="4"/>
      <c r="D157" s="4"/>
      <c r="E157" s="4"/>
      <c r="F157" s="4"/>
      <c r="G157" s="4"/>
      <c r="H157" s="4"/>
      <c r="I157" s="4"/>
      <c r="J157" s="4"/>
      <c r="K157" s="4"/>
      <c r="L157" s="4"/>
      <c r="M157" s="4"/>
      <c r="N157" s="4"/>
      <c r="O157" s="4"/>
      <c r="P157" s="4"/>
    </row>
    <row r="158" spans="1:16" ht="12.75">
      <c r="A158" s="4"/>
      <c r="B158" s="4"/>
      <c r="C158" s="4"/>
      <c r="D158" s="4"/>
      <c r="E158" s="4"/>
      <c r="F158" s="4"/>
      <c r="G158" s="4"/>
      <c r="H158" s="4"/>
      <c r="I158" s="4"/>
      <c r="J158" s="4"/>
      <c r="K158" s="4"/>
      <c r="L158" s="4"/>
      <c r="M158" s="4"/>
      <c r="N158" s="4"/>
      <c r="O158" s="4"/>
      <c r="P158" s="4"/>
    </row>
    <row r="159" spans="1:16" ht="12.75">
      <c r="A159" s="4"/>
      <c r="B159" s="4"/>
      <c r="C159" s="4"/>
      <c r="D159" s="4"/>
      <c r="E159" s="4"/>
      <c r="F159" s="4"/>
      <c r="G159" s="4"/>
      <c r="H159" s="4"/>
      <c r="I159" s="4"/>
      <c r="J159" s="4"/>
      <c r="K159" s="4"/>
      <c r="L159" s="4"/>
      <c r="M159" s="4"/>
      <c r="N159" s="4"/>
      <c r="O159" s="4"/>
      <c r="P159" s="4"/>
    </row>
    <row r="160" spans="1:16" ht="12.75">
      <c r="A160" s="4"/>
      <c r="B160" s="4"/>
      <c r="C160" s="4"/>
      <c r="D160" s="4"/>
      <c r="E160" s="4"/>
      <c r="F160" s="4"/>
      <c r="G160" s="4"/>
      <c r="H160" s="4"/>
      <c r="I160" s="4"/>
      <c r="J160" s="4"/>
      <c r="K160" s="4"/>
      <c r="L160" s="4"/>
      <c r="M160" s="4"/>
      <c r="N160" s="4"/>
      <c r="O160" s="4"/>
      <c r="P160" s="4"/>
    </row>
    <row r="161" spans="1:16" ht="12.75">
      <c r="A161" s="4"/>
      <c r="B161" s="4"/>
      <c r="C161" s="4"/>
      <c r="D161" s="4"/>
      <c r="E161" s="4"/>
      <c r="F161" s="4"/>
      <c r="G161" s="4"/>
      <c r="H161" s="4"/>
      <c r="I161" s="4"/>
      <c r="J161" s="4"/>
      <c r="K161" s="4"/>
      <c r="L161" s="4"/>
      <c r="M161" s="4"/>
      <c r="N161" s="4"/>
      <c r="O161" s="4"/>
      <c r="P161" s="4"/>
    </row>
    <row r="162" spans="1:16" ht="12.75">
      <c r="A162" s="4"/>
      <c r="B162" s="4"/>
      <c r="C162" s="4"/>
      <c r="D162" s="4"/>
      <c r="E162" s="4"/>
      <c r="F162" s="4"/>
      <c r="G162" s="4"/>
      <c r="H162" s="4"/>
      <c r="I162" s="4"/>
      <c r="J162" s="4"/>
      <c r="K162" s="4"/>
      <c r="L162" s="4"/>
      <c r="M162" s="4"/>
      <c r="N162" s="4"/>
      <c r="O162" s="4"/>
      <c r="P162" s="4"/>
    </row>
    <row r="163" spans="1:16" ht="12.75">
      <c r="A163" s="4"/>
      <c r="B163" s="4"/>
      <c r="C163" s="4"/>
      <c r="D163" s="4"/>
      <c r="E163" s="4"/>
      <c r="F163" s="4"/>
      <c r="G163" s="4"/>
      <c r="H163" s="4"/>
      <c r="I163" s="4"/>
      <c r="J163" s="4"/>
      <c r="K163" s="4"/>
      <c r="L163" s="4"/>
      <c r="M163" s="4"/>
      <c r="N163" s="4"/>
      <c r="O163" s="4"/>
      <c r="P163" s="4"/>
    </row>
    <row r="164" spans="1:16" ht="12.75">
      <c r="A164" s="4"/>
      <c r="B164" s="4"/>
      <c r="C164" s="4"/>
      <c r="D164" s="4"/>
      <c r="E164" s="4"/>
      <c r="F164" s="4"/>
      <c r="G164" s="4"/>
      <c r="H164" s="4"/>
      <c r="I164" s="4"/>
      <c r="J164" s="4"/>
      <c r="K164" s="4"/>
      <c r="L164" s="4"/>
      <c r="M164" s="4"/>
      <c r="N164" s="4"/>
      <c r="O164" s="4"/>
      <c r="P164" s="4"/>
    </row>
    <row r="165" spans="1:16" ht="12.75">
      <c r="A165" s="4"/>
      <c r="B165" s="4"/>
      <c r="C165" s="4"/>
      <c r="D165" s="4"/>
      <c r="E165" s="4"/>
      <c r="F165" s="4"/>
      <c r="G165" s="4"/>
      <c r="H165" s="4"/>
      <c r="I165" s="4"/>
      <c r="J165" s="4"/>
      <c r="K165" s="4"/>
      <c r="L165" s="4"/>
      <c r="M165" s="4"/>
      <c r="N165" s="4"/>
      <c r="O165" s="4"/>
      <c r="P165" s="4"/>
    </row>
    <row r="166" spans="1:16" ht="12.75">
      <c r="A166" s="4"/>
      <c r="B166" s="4"/>
      <c r="C166" s="4"/>
      <c r="D166" s="4"/>
      <c r="E166" s="4"/>
      <c r="F166" s="4"/>
      <c r="G166" s="4"/>
      <c r="H166" s="4"/>
      <c r="I166" s="4"/>
      <c r="J166" s="4"/>
      <c r="K166" s="4"/>
      <c r="L166" s="4"/>
      <c r="M166" s="4"/>
      <c r="N166" s="4"/>
      <c r="O166" s="4"/>
      <c r="P166" s="4"/>
    </row>
    <row r="167" spans="1:16" ht="12.75">
      <c r="A167" s="4"/>
      <c r="B167" s="4"/>
      <c r="C167" s="4"/>
      <c r="D167" s="4"/>
      <c r="E167" s="4"/>
      <c r="F167" s="4"/>
      <c r="G167" s="4"/>
      <c r="H167" s="4"/>
      <c r="I167" s="4"/>
      <c r="J167" s="4"/>
      <c r="K167" s="4"/>
      <c r="L167" s="4"/>
      <c r="M167" s="4"/>
      <c r="N167" s="4"/>
      <c r="O167" s="4"/>
      <c r="P167" s="4"/>
    </row>
    <row r="168" spans="1:16" ht="12.75">
      <c r="A168" s="4"/>
      <c r="B168" s="4"/>
      <c r="C168" s="4"/>
      <c r="D168" s="4"/>
      <c r="E168" s="4"/>
      <c r="F168" s="4"/>
      <c r="G168" s="4"/>
      <c r="H168" s="4"/>
      <c r="I168" s="4"/>
      <c r="J168" s="4"/>
      <c r="K168" s="4"/>
      <c r="L168" s="4"/>
      <c r="M168" s="4"/>
      <c r="N168" s="4"/>
      <c r="O168" s="4"/>
      <c r="P168" s="4"/>
    </row>
    <row r="169" spans="1:16" ht="12.75">
      <c r="A169" s="4"/>
      <c r="B169" s="4"/>
      <c r="C169" s="4"/>
      <c r="D169" s="4"/>
      <c r="E169" s="4"/>
      <c r="F169" s="4"/>
      <c r="G169" s="4"/>
      <c r="H169" s="4"/>
      <c r="I169" s="4"/>
      <c r="J169" s="4"/>
      <c r="K169" s="4"/>
      <c r="L169" s="4"/>
      <c r="M169" s="4"/>
      <c r="N169" s="4"/>
      <c r="O169" s="4"/>
      <c r="P169" s="4"/>
    </row>
    <row r="170" spans="1:16" ht="12.75">
      <c r="A170" s="4"/>
      <c r="B170" s="4"/>
      <c r="C170" s="4"/>
      <c r="D170" s="4"/>
      <c r="E170" s="4"/>
      <c r="F170" s="4"/>
      <c r="G170" s="4"/>
      <c r="H170" s="4"/>
      <c r="I170" s="4"/>
      <c r="J170" s="4"/>
      <c r="K170" s="4"/>
      <c r="L170" s="4"/>
      <c r="M170" s="4"/>
      <c r="N170" s="4"/>
      <c r="O170" s="4"/>
      <c r="P170" s="4"/>
    </row>
    <row r="171" spans="1:16" ht="12.75">
      <c r="A171" s="4"/>
      <c r="B171" s="4"/>
      <c r="C171" s="4"/>
      <c r="D171" s="4"/>
      <c r="E171" s="4"/>
      <c r="F171" s="4"/>
      <c r="G171" s="4"/>
      <c r="H171" s="4"/>
      <c r="I171" s="4"/>
      <c r="J171" s="4"/>
      <c r="K171" s="4"/>
      <c r="L171" s="4"/>
      <c r="M171" s="4"/>
      <c r="N171" s="4"/>
      <c r="O171" s="4"/>
      <c r="P171" s="4"/>
    </row>
    <row r="172" spans="1:16" ht="12.75">
      <c r="A172" s="4"/>
      <c r="B172" s="4"/>
      <c r="C172" s="4"/>
      <c r="D172" s="4"/>
      <c r="E172" s="4"/>
      <c r="F172" s="4"/>
      <c r="G172" s="4"/>
      <c r="H172" s="4"/>
      <c r="I172" s="4"/>
      <c r="J172" s="4"/>
      <c r="K172" s="4"/>
      <c r="L172" s="4"/>
      <c r="M172" s="4"/>
      <c r="N172" s="4"/>
      <c r="O172" s="4"/>
      <c r="P172" s="4"/>
    </row>
    <row r="173" spans="1:16" ht="12.75">
      <c r="A173" s="4"/>
      <c r="B173" s="4"/>
      <c r="C173" s="4"/>
      <c r="D173" s="4"/>
      <c r="E173" s="4"/>
      <c r="F173" s="4"/>
      <c r="G173" s="4"/>
      <c r="H173" s="4"/>
      <c r="I173" s="4"/>
      <c r="J173" s="4"/>
      <c r="K173" s="4"/>
      <c r="L173" s="4"/>
      <c r="M173" s="4"/>
      <c r="N173" s="4"/>
      <c r="O173" s="4"/>
      <c r="P173" s="4"/>
    </row>
    <row r="174" spans="1:16" ht="12.75">
      <c r="A174" s="4"/>
      <c r="B174" s="4"/>
      <c r="C174" s="4"/>
      <c r="D174" s="4"/>
      <c r="E174" s="4"/>
      <c r="F174" s="4"/>
      <c r="G174" s="4"/>
      <c r="H174" s="4"/>
      <c r="I174" s="4"/>
      <c r="J174" s="4"/>
      <c r="K174" s="4"/>
      <c r="L174" s="4"/>
      <c r="M174" s="4"/>
      <c r="N174" s="4"/>
      <c r="O174" s="4"/>
      <c r="P174" s="4"/>
    </row>
    <row r="175" spans="1:16" ht="12.75">
      <c r="A175" s="4"/>
      <c r="B175" s="4"/>
      <c r="C175" s="4"/>
      <c r="D175" s="4"/>
      <c r="E175" s="4"/>
      <c r="F175" s="4"/>
      <c r="G175" s="4"/>
      <c r="H175" s="4"/>
      <c r="I175" s="4"/>
      <c r="J175" s="4"/>
      <c r="K175" s="4"/>
      <c r="L175" s="4"/>
      <c r="M175" s="4"/>
      <c r="N175" s="4"/>
      <c r="O175" s="4"/>
      <c r="P175" s="4"/>
    </row>
    <row r="176" spans="1:16" ht="12.75">
      <c r="A176" s="4"/>
      <c r="B176" s="4"/>
      <c r="C176" s="4"/>
      <c r="D176" s="4"/>
      <c r="E176" s="4"/>
      <c r="F176" s="4"/>
      <c r="G176" s="4"/>
      <c r="H176" s="4"/>
      <c r="I176" s="4"/>
      <c r="J176" s="4"/>
      <c r="K176" s="4"/>
      <c r="L176" s="4"/>
      <c r="M176" s="4"/>
      <c r="N176" s="4"/>
      <c r="O176" s="4"/>
      <c r="P176" s="4"/>
    </row>
    <row r="177" spans="1:16" ht="12.75">
      <c r="A177" s="4"/>
      <c r="B177" s="4"/>
      <c r="C177" s="4"/>
      <c r="D177" s="4"/>
      <c r="E177" s="4"/>
      <c r="F177" s="4"/>
      <c r="G177" s="4"/>
      <c r="H177" s="4"/>
      <c r="I177" s="4"/>
      <c r="J177" s="4"/>
      <c r="K177" s="4"/>
      <c r="L177" s="4"/>
      <c r="M177" s="4"/>
      <c r="N177" s="4"/>
      <c r="O177" s="4"/>
      <c r="P177" s="4"/>
    </row>
    <row r="178" spans="1:16" ht="12.75">
      <c r="A178" s="4"/>
      <c r="B178" s="4"/>
      <c r="C178" s="4"/>
      <c r="D178" s="4"/>
      <c r="E178" s="4"/>
      <c r="F178" s="4"/>
      <c r="G178" s="4"/>
      <c r="H178" s="4"/>
      <c r="I178" s="4"/>
      <c r="J178" s="4"/>
      <c r="K178" s="4"/>
      <c r="L178" s="4"/>
      <c r="M178" s="4"/>
      <c r="N178" s="4"/>
      <c r="O178" s="4"/>
      <c r="P178" s="4"/>
    </row>
    <row r="179" spans="1:16" ht="12.75">
      <c r="A179" s="4"/>
      <c r="B179" s="4"/>
      <c r="C179" s="4"/>
      <c r="D179" s="4"/>
      <c r="E179" s="4"/>
      <c r="F179" s="4"/>
      <c r="G179" s="4"/>
      <c r="H179" s="4"/>
      <c r="I179" s="4"/>
      <c r="J179" s="4"/>
      <c r="K179" s="4"/>
      <c r="L179" s="4"/>
      <c r="M179" s="4"/>
      <c r="N179" s="4"/>
      <c r="O179" s="4"/>
      <c r="P179" s="4"/>
    </row>
    <row r="180" spans="1:16" ht="12.75">
      <c r="A180" s="4"/>
      <c r="B180" s="4"/>
      <c r="C180" s="4"/>
      <c r="D180" s="4"/>
      <c r="E180" s="4"/>
      <c r="F180" s="4"/>
      <c r="G180" s="4"/>
      <c r="H180" s="4"/>
      <c r="I180" s="4"/>
      <c r="J180" s="4"/>
      <c r="K180" s="4"/>
      <c r="L180" s="4"/>
      <c r="M180" s="4"/>
      <c r="N180" s="4"/>
      <c r="O180" s="4"/>
      <c r="P180" s="4"/>
    </row>
    <row r="181" spans="1:16" ht="12.75">
      <c r="A181" s="4"/>
      <c r="B181" s="4"/>
      <c r="C181" s="4"/>
      <c r="D181" s="4"/>
      <c r="E181" s="4"/>
      <c r="F181" s="4"/>
      <c r="G181" s="4"/>
      <c r="H181" s="4"/>
      <c r="I181" s="4"/>
      <c r="J181" s="4"/>
      <c r="K181" s="4"/>
      <c r="L181" s="4"/>
      <c r="M181" s="4"/>
      <c r="N181" s="4"/>
      <c r="O181" s="4"/>
      <c r="P181" s="4"/>
    </row>
    <row r="182" spans="1:16" ht="12.75">
      <c r="A182" s="4"/>
      <c r="B182" s="4"/>
      <c r="C182" s="4"/>
      <c r="D182" s="4"/>
      <c r="E182" s="4"/>
      <c r="F182" s="4"/>
      <c r="G182" s="4"/>
      <c r="H182" s="4"/>
      <c r="I182" s="4"/>
      <c r="J182" s="4"/>
      <c r="K182" s="4"/>
      <c r="L182" s="4"/>
      <c r="M182" s="4"/>
      <c r="N182" s="4"/>
      <c r="O182" s="4"/>
      <c r="P182" s="4"/>
    </row>
    <row r="183" spans="1:16" ht="12.75">
      <c r="A183" s="4"/>
      <c r="B183" s="4"/>
      <c r="C183" s="4"/>
      <c r="D183" s="4"/>
      <c r="E183" s="4"/>
      <c r="F183" s="4"/>
      <c r="G183" s="4"/>
      <c r="H183" s="4"/>
      <c r="I183" s="4"/>
      <c r="J183" s="4"/>
      <c r="K183" s="4"/>
      <c r="L183" s="4"/>
      <c r="M183" s="4"/>
      <c r="N183" s="4"/>
      <c r="O183" s="4"/>
      <c r="P183" s="4"/>
    </row>
    <row r="184" spans="1:16" ht="12.75">
      <c r="A184" s="4"/>
      <c r="B184" s="4"/>
      <c r="C184" s="4"/>
      <c r="D184" s="4"/>
      <c r="E184" s="4"/>
      <c r="F184" s="4"/>
      <c r="G184" s="4"/>
      <c r="H184" s="4"/>
      <c r="I184" s="4"/>
      <c r="J184" s="4"/>
      <c r="K184" s="4"/>
      <c r="L184" s="4"/>
      <c r="M184" s="4"/>
      <c r="N184" s="4"/>
      <c r="O184" s="4"/>
      <c r="P184" s="4"/>
    </row>
    <row r="185" spans="1:16" ht="12.75">
      <c r="A185" s="4"/>
      <c r="B185" s="4"/>
      <c r="C185" s="4"/>
      <c r="D185" s="4"/>
      <c r="E185" s="4"/>
      <c r="F185" s="4"/>
      <c r="G185" s="4"/>
      <c r="H185" s="4"/>
      <c r="I185" s="4"/>
      <c r="J185" s="4"/>
      <c r="K185" s="4"/>
      <c r="L185" s="4"/>
      <c r="M185" s="4"/>
      <c r="N185" s="4"/>
      <c r="O185" s="4"/>
      <c r="P185" s="4"/>
    </row>
    <row r="186" spans="1:16" ht="12.75">
      <c r="A186" s="4"/>
      <c r="B186" s="4"/>
      <c r="C186" s="4"/>
      <c r="D186" s="4"/>
      <c r="E186" s="4"/>
      <c r="F186" s="4"/>
      <c r="G186" s="4"/>
      <c r="H186" s="4"/>
      <c r="I186" s="4"/>
      <c r="J186" s="4"/>
      <c r="K186" s="4"/>
      <c r="L186" s="4"/>
      <c r="M186" s="4"/>
      <c r="N186" s="4"/>
      <c r="O186" s="4"/>
      <c r="P186" s="4"/>
    </row>
    <row r="187" spans="1:16" ht="12.75">
      <c r="A187" s="4"/>
      <c r="B187" s="4"/>
      <c r="C187" s="4"/>
      <c r="D187" s="4"/>
      <c r="E187" s="4"/>
      <c r="F187" s="4"/>
      <c r="G187" s="4"/>
      <c r="H187" s="4"/>
      <c r="I187" s="4"/>
      <c r="J187" s="4"/>
      <c r="K187" s="4"/>
      <c r="L187" s="4"/>
      <c r="M187" s="4"/>
      <c r="N187" s="4"/>
      <c r="O187" s="4"/>
      <c r="P187" s="4"/>
    </row>
    <row r="188" spans="1:16" ht="12.75">
      <c r="A188" s="4"/>
      <c r="B188" s="4"/>
      <c r="C188" s="4"/>
      <c r="D188" s="4"/>
      <c r="E188" s="4"/>
      <c r="F188" s="4"/>
      <c r="G188" s="4"/>
      <c r="H188" s="4"/>
      <c r="I188" s="4"/>
      <c r="J188" s="4"/>
      <c r="K188" s="4"/>
      <c r="L188" s="4"/>
      <c r="M188" s="4"/>
      <c r="N188" s="4"/>
      <c r="O188" s="4"/>
      <c r="P188" s="4"/>
    </row>
    <row r="189" spans="1:16" ht="12.75">
      <c r="A189" s="4"/>
      <c r="B189" s="4"/>
      <c r="C189" s="4"/>
      <c r="D189" s="4"/>
      <c r="E189" s="4"/>
      <c r="F189" s="4"/>
      <c r="G189" s="4"/>
      <c r="H189" s="4"/>
      <c r="I189" s="4"/>
      <c r="J189" s="4"/>
      <c r="K189" s="4"/>
      <c r="L189" s="4"/>
      <c r="M189" s="4"/>
      <c r="N189" s="4"/>
      <c r="O189" s="4"/>
      <c r="P189" s="4"/>
    </row>
    <row r="190" spans="1:16" ht="12.75">
      <c r="A190" s="4"/>
      <c r="B190" s="4"/>
      <c r="C190" s="4"/>
      <c r="D190" s="4"/>
      <c r="E190" s="4"/>
      <c r="F190" s="4"/>
      <c r="G190" s="4"/>
      <c r="H190" s="4"/>
      <c r="I190" s="4"/>
      <c r="J190" s="4"/>
      <c r="K190" s="4"/>
      <c r="L190" s="4"/>
      <c r="M190" s="4"/>
      <c r="N190" s="4"/>
      <c r="O190" s="4"/>
      <c r="P190" s="4"/>
    </row>
    <row r="191" spans="1:16" ht="12.75">
      <c r="A191" s="4"/>
      <c r="B191" s="4"/>
      <c r="C191" s="4"/>
      <c r="D191" s="4"/>
      <c r="E191" s="4"/>
      <c r="F191" s="4"/>
      <c r="G191" s="4"/>
      <c r="H191" s="4"/>
      <c r="I191" s="4"/>
      <c r="J191" s="4"/>
      <c r="K191" s="4"/>
      <c r="L191" s="4"/>
      <c r="M191" s="4"/>
      <c r="N191" s="4"/>
      <c r="O191" s="4"/>
      <c r="P191" s="4"/>
    </row>
    <row r="192" spans="1:16" ht="12.75">
      <c r="A192" s="4"/>
      <c r="B192" s="4"/>
      <c r="C192" s="4"/>
      <c r="D192" s="4"/>
      <c r="E192" s="4"/>
      <c r="F192" s="4"/>
      <c r="G192" s="4"/>
      <c r="H192" s="4"/>
      <c r="I192" s="4"/>
      <c r="J192" s="4"/>
      <c r="K192" s="4"/>
      <c r="L192" s="4"/>
      <c r="M192" s="4"/>
      <c r="N192" s="4"/>
      <c r="O192" s="4"/>
      <c r="P192" s="4"/>
    </row>
    <row r="193" spans="1:16" ht="12.75">
      <c r="A193" s="4"/>
      <c r="B193" s="4"/>
      <c r="C193" s="4"/>
      <c r="D193" s="4"/>
      <c r="E193" s="4"/>
      <c r="F193" s="4"/>
      <c r="G193" s="4"/>
      <c r="H193" s="4"/>
      <c r="I193" s="4"/>
      <c r="J193" s="4"/>
      <c r="K193" s="4"/>
      <c r="L193" s="4"/>
      <c r="M193" s="4"/>
      <c r="N193" s="4"/>
      <c r="O193" s="4"/>
      <c r="P193" s="4"/>
    </row>
    <row r="194" spans="1:16" ht="12.75">
      <c r="A194" s="4"/>
      <c r="B194" s="4"/>
      <c r="C194" s="4"/>
      <c r="D194" s="4"/>
      <c r="E194" s="4"/>
      <c r="F194" s="4"/>
      <c r="G194" s="4"/>
      <c r="H194" s="4"/>
      <c r="I194" s="4"/>
      <c r="J194" s="4"/>
      <c r="K194" s="4"/>
      <c r="L194" s="4"/>
      <c r="M194" s="4"/>
      <c r="N194" s="4"/>
      <c r="O194" s="4"/>
      <c r="P194" s="4"/>
    </row>
    <row r="195" spans="1:16" ht="12.75">
      <c r="A195" s="4"/>
      <c r="B195" s="4"/>
      <c r="C195" s="4"/>
      <c r="D195" s="4"/>
      <c r="E195" s="4"/>
      <c r="F195" s="4"/>
      <c r="G195" s="4"/>
      <c r="H195" s="4"/>
      <c r="I195" s="4"/>
      <c r="J195" s="4"/>
      <c r="K195" s="4"/>
      <c r="L195" s="4"/>
      <c r="M195" s="4"/>
      <c r="N195" s="4"/>
      <c r="O195" s="4"/>
      <c r="P195" s="4"/>
    </row>
    <row r="196" spans="1:16" ht="12.75">
      <c r="A196" s="4"/>
      <c r="B196" s="4"/>
      <c r="C196" s="4"/>
      <c r="D196" s="4"/>
      <c r="E196" s="4"/>
      <c r="F196" s="4"/>
      <c r="G196" s="4"/>
      <c r="H196" s="4"/>
      <c r="I196" s="4"/>
      <c r="J196" s="4"/>
      <c r="K196" s="4"/>
      <c r="L196" s="4"/>
      <c r="M196" s="4"/>
      <c r="N196" s="4"/>
      <c r="O196" s="4"/>
      <c r="P196" s="4"/>
    </row>
    <row r="197" spans="1:16" ht="12.75">
      <c r="A197" s="4"/>
      <c r="B197" s="4"/>
      <c r="C197" s="4"/>
      <c r="D197" s="4"/>
      <c r="E197" s="4"/>
      <c r="F197" s="4"/>
      <c r="G197" s="4"/>
      <c r="H197" s="4"/>
      <c r="I197" s="4"/>
      <c r="J197" s="4"/>
      <c r="K197" s="4"/>
      <c r="L197" s="4"/>
      <c r="M197" s="4"/>
      <c r="N197" s="4"/>
      <c r="O197" s="4"/>
      <c r="P197" s="4"/>
    </row>
    <row r="198" spans="1:16" ht="12.75">
      <c r="A198" s="4"/>
      <c r="B198" s="4"/>
      <c r="C198" s="4"/>
      <c r="D198" s="4"/>
      <c r="E198" s="4"/>
      <c r="F198" s="4"/>
      <c r="G198" s="4"/>
      <c r="H198" s="4"/>
      <c r="I198" s="4"/>
      <c r="J198" s="4"/>
      <c r="K198" s="4"/>
      <c r="L198" s="4"/>
      <c r="M198" s="4"/>
      <c r="N198" s="4"/>
      <c r="O198" s="4"/>
      <c r="P198" s="4"/>
    </row>
    <row r="199" spans="1:16" ht="12.75">
      <c r="A199" s="4"/>
      <c r="B199" s="4"/>
      <c r="C199" s="4"/>
      <c r="D199" s="4"/>
      <c r="E199" s="4"/>
      <c r="F199" s="4"/>
      <c r="G199" s="4"/>
      <c r="H199" s="4"/>
      <c r="I199" s="4"/>
      <c r="J199" s="4"/>
      <c r="K199" s="4"/>
      <c r="L199" s="4"/>
      <c r="M199" s="4"/>
      <c r="N199" s="4"/>
      <c r="O199" s="4"/>
      <c r="P199" s="4"/>
    </row>
    <row r="200" spans="1:16" ht="12.75">
      <c r="A200" s="4"/>
      <c r="B200" s="4"/>
      <c r="C200" s="4"/>
      <c r="D200" s="4"/>
      <c r="E200" s="4"/>
      <c r="F200" s="4"/>
      <c r="G200" s="4"/>
      <c r="H200" s="4"/>
      <c r="I200" s="4"/>
      <c r="J200" s="4"/>
      <c r="K200" s="4"/>
      <c r="L200" s="4"/>
      <c r="M200" s="4"/>
      <c r="N200" s="4"/>
      <c r="O200" s="4"/>
      <c r="P200" s="4"/>
    </row>
    <row r="201" spans="1:16" ht="12.75">
      <c r="A201" s="4"/>
      <c r="B201" s="4"/>
      <c r="C201" s="4"/>
      <c r="D201" s="4"/>
      <c r="E201" s="4"/>
      <c r="F201" s="4"/>
      <c r="G201" s="4"/>
      <c r="H201" s="4"/>
      <c r="I201" s="4"/>
      <c r="J201" s="4"/>
      <c r="K201" s="4"/>
      <c r="L201" s="4"/>
      <c r="M201" s="4"/>
      <c r="N201" s="4"/>
      <c r="O201" s="4"/>
      <c r="P201" s="4"/>
    </row>
    <row r="625" ht="12.75">
      <c r="E625" s="3" t="s">
        <v>19</v>
      </c>
    </row>
  </sheetData>
  <sheetProtection/>
  <mergeCells count="14">
    <mergeCell ref="A75:B75"/>
    <mergeCell ref="B90:D90"/>
    <mergeCell ref="B91:D91"/>
    <mergeCell ref="B85:D85"/>
    <mergeCell ref="B86:D86"/>
    <mergeCell ref="B87:D87"/>
    <mergeCell ref="B88:D88"/>
    <mergeCell ref="B89:D89"/>
    <mergeCell ref="F46:F47"/>
    <mergeCell ref="A46:A47"/>
    <mergeCell ref="A1:Q1"/>
    <mergeCell ref="A4:Q4"/>
    <mergeCell ref="A32:Q32"/>
    <mergeCell ref="F2:Q2"/>
  </mergeCells>
  <printOptions/>
  <pageMargins left="0.7086614173228347" right="0.7086614173228347" top="0.7480314960629921" bottom="0.7480314960629921" header="0.31496062992125984" footer="0.31496062992125984"/>
  <pageSetup fitToHeight="2" fitToWidth="1" horizontalDpi="600" verticalDpi="600" orientation="landscape" paperSize="8" scale="58"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Service Birmingham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Service Birmingham</dc:creator>
  <cp:keywords/>
  <dc:description/>
  <cp:lastModifiedBy>Service Birmingham</cp:lastModifiedBy>
  <cp:lastPrinted>2015-11-09T13:25:59Z</cp:lastPrinted>
  <dcterms:created xsi:type="dcterms:W3CDTF">2015-02-13T11:21:02Z</dcterms:created>
  <dcterms:modified xsi:type="dcterms:W3CDTF">2015-12-01T12:06:03Z</dcterms:modified>
  <cp:category/>
  <cp:version/>
  <cp:contentType/>
  <cp:contentStatus/>
</cp:coreProperties>
</file>