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christopher_morgan_birmingham_gov_uk1/Documents/Desktop/Web stuff/"/>
    </mc:Choice>
  </mc:AlternateContent>
  <xr:revisionPtr revIDLastSave="2" documentId="8_{1EA21FFC-7A97-4C29-8105-B2672285244B}" xr6:coauthVersionLast="47" xr6:coauthVersionMax="47" xr10:uidLastSave="{9328D6C2-DA18-40DF-A2F3-9D3486C458C9}"/>
  <bookViews>
    <workbookView xWindow="-110" yWindow="-110" windowWidth="19420" windowHeight="10420" xr2:uid="{7941808C-8DA4-4C50-9A8F-C8EB52FCEA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B110" i="1"/>
</calcChain>
</file>

<file path=xl/sharedStrings.xml><?xml version="1.0" encoding="utf-8"?>
<sst xmlns="http://schemas.openxmlformats.org/spreadsheetml/2006/main" count="120" uniqueCount="107">
  <si>
    <t>Description</t>
  </si>
  <si>
    <t>Data item</t>
  </si>
  <si>
    <t>Local Authority Name</t>
  </si>
  <si>
    <t>Birmingham</t>
  </si>
  <si>
    <t>Cost of care exercise results for age 65+ care homes:</t>
  </si>
  <si>
    <t>Cost of care exercise results - all cells should be £ per resident per week, MEDIANS.</t>
  </si>
  <si>
    <t>65+ care home places without nursing</t>
  </si>
  <si>
    <t>65+ care home places without nursing, enhanced needs</t>
  </si>
  <si>
    <t>65+ care home places with nursing</t>
  </si>
  <si>
    <t>65+ care home places with nursing, enhanced needs</t>
  </si>
  <si>
    <t>Total Care Home Staffing</t>
  </si>
  <si>
    <t>Nursing Staff</t>
  </si>
  <si>
    <t>Care Staff</t>
  </si>
  <si>
    <t>Therapy Staff (Occupational &amp; Physio)</t>
  </si>
  <si>
    <t>Activity Coordinators</t>
  </si>
  <si>
    <t>Service Management (Registered Manager/Deputy)</t>
  </si>
  <si>
    <t xml:space="preserve">Reception &amp; Admin staff at the home </t>
  </si>
  <si>
    <t>Chefs / Cooks</t>
  </si>
  <si>
    <t>Domestic staff (cleaning, laundry &amp; kitchen)</t>
  </si>
  <si>
    <t>Maintenance &amp; Gardening</t>
  </si>
  <si>
    <t>Other care home staffing (please specify)</t>
  </si>
  <si>
    <t>Total Care Home Premises</t>
  </si>
  <si>
    <t>Fixtures &amp; fittings</t>
  </si>
  <si>
    <t>Repairs and maintenance</t>
  </si>
  <si>
    <t>Furniture, furnishings and equipment</t>
  </si>
  <si>
    <t>Other care home premises costs (please specify)</t>
  </si>
  <si>
    <t>Total Care Home Supplies and Services</t>
  </si>
  <si>
    <t>Food supplies</t>
  </si>
  <si>
    <t xml:space="preserve">Domestic and cleaning supplies </t>
  </si>
  <si>
    <t>Medical supplies (excluding PPE)</t>
  </si>
  <si>
    <t>PPE</t>
  </si>
  <si>
    <t>Office supplies (home specific)</t>
  </si>
  <si>
    <t>Insurance (all risks)</t>
  </si>
  <si>
    <t>Registration fees</t>
  </si>
  <si>
    <t>Telephone &amp; internet</t>
  </si>
  <si>
    <t>Council tax / rates</t>
  </si>
  <si>
    <t>Electricity, Gas &amp; Water</t>
  </si>
  <si>
    <t>Trade and clinical waste</t>
  </si>
  <si>
    <t>Transport &amp; Activities</t>
  </si>
  <si>
    <t>Other care home supplies and services costs (please specify)</t>
  </si>
  <si>
    <t>Total Head Office</t>
  </si>
  <si>
    <t>Central / Regional Management</t>
  </si>
  <si>
    <t>Support Services (finance / HR / legal / marketing etc.)</t>
  </si>
  <si>
    <t>Recruitment, Training &amp; Vetting (incl. DBS checks)</t>
  </si>
  <si>
    <t>Other head office costs (please specify)</t>
  </si>
  <si>
    <t>Total Return on Operations</t>
  </si>
  <si>
    <t>Total Return on Capital</t>
  </si>
  <si>
    <t>TOTAL</t>
  </si>
  <si>
    <t>Supporting information on important cost drivers used in the calculations:</t>
  </si>
  <si>
    <t>Number of location level survey responses received</t>
  </si>
  <si>
    <t>Number of locations eligible to fill in the survey (excluding those found to be ineligible)</t>
  </si>
  <si>
    <t>Number of residents covered by the responses</t>
  </si>
  <si>
    <t>Number of carer hours per resident per week</t>
  </si>
  <si>
    <t>Number of nursing hours per resident per week</t>
  </si>
  <si>
    <t>Average carer basic pay per hour</t>
  </si>
  <si>
    <t>Average nurse basic pay per hour</t>
  </si>
  <si>
    <t>Average occupancy as a percentage of active beds</t>
  </si>
  <si>
    <t>Freehold valuation per bed</t>
  </si>
  <si>
    <t>Cost of care exercise results for age 18+ domiciliary care</t>
  </si>
  <si>
    <t>Cost of care exercise results - all cells should be £ per contact hour, MEDIANS.</t>
  </si>
  <si>
    <t>18+ domiciliary care</t>
  </si>
  <si>
    <t>Total Careworker Costs</t>
  </si>
  <si>
    <t>Direct care</t>
  </si>
  <si>
    <t>Travel time</t>
  </si>
  <si>
    <t>Mileage</t>
  </si>
  <si>
    <t>Training (staff time)</t>
  </si>
  <si>
    <t>Holiday</t>
  </si>
  <si>
    <t>Additional noncontact pay costs</t>
  </si>
  <si>
    <t>Sickness/maternity and paternity pay</t>
  </si>
  <si>
    <t>Notice/suspension pay</t>
  </si>
  <si>
    <t>NI (direct care hours)</t>
  </si>
  <si>
    <t>Pension (direct care hours)</t>
  </si>
  <si>
    <t>Total Business Costs</t>
  </si>
  <si>
    <t>Back office staff</t>
  </si>
  <si>
    <t>Travel costs (parking/vehicle lease et cetera)</t>
  </si>
  <si>
    <t>Rent/rates/utilities</t>
  </si>
  <si>
    <t>Recruitment/DBS</t>
  </si>
  <si>
    <t>Training (third party)</t>
  </si>
  <si>
    <t>IT (hardware, software CRM, ECM)</t>
  </si>
  <si>
    <t>Telephony</t>
  </si>
  <si>
    <t>Stationery/postage</t>
  </si>
  <si>
    <t>Insurance</t>
  </si>
  <si>
    <t>Legal/finance/professional fees</t>
  </si>
  <si>
    <t>Marketing</t>
  </si>
  <si>
    <t>Audit and compliance</t>
  </si>
  <si>
    <t>Uniforms and other consumables</t>
  </si>
  <si>
    <t>Assistive technology</t>
  </si>
  <si>
    <t>Central/head office recharges</t>
  </si>
  <si>
    <t>Other overheads</t>
  </si>
  <si>
    <t>CQC fees</t>
  </si>
  <si>
    <t xml:space="preserve">Carer basic pay per hour </t>
  </si>
  <si>
    <t>Minutes of travel per contact hour</t>
  </si>
  <si>
    <t>Mileage payment per mile</t>
  </si>
  <si>
    <t>Total direct care hours per annum</t>
  </si>
  <si>
    <t>18+ homecare, £ per contact hour</t>
  </si>
  <si>
    <t>65+ care home without nursing, £ per resident per week</t>
  </si>
  <si>
    <t>65+ care with nursing, £ per resident per week</t>
  </si>
  <si>
    <t>Cost of care exercise result (from above)</t>
  </si>
  <si>
    <t>Average 2021/22 external provider fee rate ​(using iBCF definitions, consistently with 2022/23)</t>
  </si>
  <si>
    <t>Average 2022/23 external provider fee rate ​(using iBCF definitions)</t>
  </si>
  <si>
    <t>NHS funded nursing care rate 2022/23</t>
  </si>
  <si>
    <t>Not applicable</t>
  </si>
  <si>
    <t>Average 2022/23 external provider fee rate with FNC where applicable</t>
  </si>
  <si>
    <t>Hence distance from cost of care exercise result (%)</t>
  </si>
  <si>
    <t>Hence 2022/23 fee uplift compared to 2021/22 (%, excluding FNC)</t>
  </si>
  <si>
    <t>Market Sustainability and Fair Cost of Care Fund 2022: information to be reported by each local authority</t>
  </si>
  <si>
    <t xml:space="preserve"> Please reproduce your 2021/22 and 2022/23 external provider fee rates below (using iBCF definitions as set out on the 'iBCF fee rate definitions' tab).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</si>
</sst>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1" xfId="2" applyFont="1"/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1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indent="4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indent="5"/>
    </xf>
    <xf numFmtId="164" fontId="12" fillId="0" borderId="11" xfId="0" applyNumberFormat="1" applyFont="1" applyBorder="1"/>
    <xf numFmtId="0" fontId="7" fillId="2" borderId="5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2" xfId="3" applyFont="1"/>
    <xf numFmtId="0" fontId="8" fillId="0" borderId="0" xfId="0" applyFont="1"/>
    <xf numFmtId="0" fontId="14" fillId="0" borderId="0" xfId="0" applyFont="1"/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 indent="5"/>
    </xf>
    <xf numFmtId="0" fontId="15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5" fillId="0" borderId="8" xfId="0" applyFont="1" applyBorder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9" fillId="0" borderId="10" xfId="0" applyFont="1" applyBorder="1"/>
    <xf numFmtId="0" fontId="5" fillId="0" borderId="10" xfId="0" applyFont="1" applyBorder="1"/>
    <xf numFmtId="0" fontId="6" fillId="0" borderId="4" xfId="0" applyFont="1" applyBorder="1"/>
    <xf numFmtId="0" fontId="4" fillId="0" borderId="0" xfId="0" applyFont="1"/>
    <xf numFmtId="164" fontId="12" fillId="0" borderId="4" xfId="0" applyNumberFormat="1" applyFont="1" applyBorder="1" applyProtection="1">
      <protection locked="0"/>
    </xf>
    <xf numFmtId="164" fontId="12" fillId="0" borderId="9" xfId="0" applyNumberFormat="1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64" fontId="12" fillId="0" borderId="3" xfId="0" applyNumberFormat="1" applyFont="1" applyBorder="1" applyProtection="1">
      <protection locked="0"/>
    </xf>
    <xf numFmtId="1" fontId="6" fillId="0" borderId="4" xfId="0" applyNumberFormat="1" applyFont="1" applyBorder="1" applyProtection="1">
      <protection locked="0"/>
    </xf>
    <xf numFmtId="1" fontId="6" fillId="0" borderId="9" xfId="0" applyNumberFormat="1" applyFont="1" applyBorder="1" applyProtection="1">
      <protection locked="0"/>
    </xf>
    <xf numFmtId="9" fontId="6" fillId="0" borderId="4" xfId="1" applyFont="1" applyFill="1" applyBorder="1" applyProtection="1">
      <protection locked="0"/>
    </xf>
    <xf numFmtId="9" fontId="6" fillId="0" borderId="9" xfId="1" applyFont="1" applyFill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164" fontId="12" fillId="0" borderId="12" xfId="0" applyNumberFormat="1" applyFont="1" applyBorder="1" applyProtection="1">
      <protection locked="0"/>
    </xf>
    <xf numFmtId="1" fontId="6" fillId="0" borderId="12" xfId="0" applyNumberFormat="1" applyFont="1" applyBorder="1" applyProtection="1">
      <protection locked="0"/>
    </xf>
    <xf numFmtId="164" fontId="12" fillId="0" borderId="4" xfId="0" applyNumberFormat="1" applyFont="1" applyBorder="1"/>
    <xf numFmtId="164" fontId="12" fillId="0" borderId="9" xfId="0" applyNumberFormat="1" applyFont="1" applyBorder="1"/>
    <xf numFmtId="164" fontId="6" fillId="0" borderId="4" xfId="0" applyNumberFormat="1" applyFont="1" applyBorder="1"/>
    <xf numFmtId="164" fontId="6" fillId="0" borderId="9" xfId="0" applyNumberFormat="1" applyFont="1" applyBorder="1"/>
    <xf numFmtId="10" fontId="6" fillId="0" borderId="4" xfId="1" applyNumberFormat="1" applyFont="1" applyFill="1" applyBorder="1"/>
    <xf numFmtId="0" fontId="7" fillId="3" borderId="5" xfId="0" applyFont="1" applyFill="1" applyBorder="1"/>
    <xf numFmtId="0" fontId="8" fillId="3" borderId="7" xfId="0" applyFont="1" applyFill="1" applyBorder="1"/>
    <xf numFmtId="0" fontId="6" fillId="0" borderId="12" xfId="0" applyFont="1" applyBorder="1" applyProtection="1">
      <protection locked="0"/>
    </xf>
    <xf numFmtId="164" fontId="12" fillId="3" borderId="4" xfId="0" applyNumberFormat="1" applyFont="1" applyFill="1" applyBorder="1" applyProtection="1">
      <protection locked="0"/>
    </xf>
    <xf numFmtId="164" fontId="6" fillId="3" borderId="4" xfId="0" applyNumberFormat="1" applyFont="1" applyFill="1" applyBorder="1" applyProtection="1">
      <protection locked="0"/>
    </xf>
    <xf numFmtId="164" fontId="12" fillId="3" borderId="3" xfId="0" applyNumberFormat="1" applyFont="1" applyFill="1" applyBorder="1" applyProtection="1">
      <protection locked="0"/>
    </xf>
  </cellXfs>
  <cellStyles count="4">
    <cellStyle name="Heading 2" xfId="2" builtinId="17"/>
    <cellStyle name="Heading 3" xfId="3" builtinId="18"/>
    <cellStyle name="Normal" xfId="0" builtinId="0"/>
    <cellStyle name="Percent" xfId="1" builtinId="5"/>
  </cellStyles>
  <dxfs count="4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1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ECA27D-2210-4CAC-B307-F140A1CDDFC9}" name="Table9" displayName="Table9" ref="A3:B4" totalsRowShown="0" headerRowDxfId="44" headerRowBorderDxfId="43" tableBorderDxfId="42" totalsRowBorderDxfId="41">
  <autoFilter ref="A3:B4" xr:uid="{CAECA27D-2210-4CAC-B307-F140A1CDDFC9}"/>
  <tableColumns count="2">
    <tableColumn id="1" xr3:uid="{A9490B15-B413-4C82-A559-7495095C1E7E}" name="Description" dataDxfId="40"/>
    <tableColumn id="2" xr3:uid="{8B0053FD-F365-4674-ABA1-D6E9CC5C9AF3}" name="Data item" dataDxfId="3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783695-1619-4144-8E28-8478D0C58E49}" name="Table11" displayName="Table11" ref="A9:E47" totalsRowShown="0" headerRowDxfId="38" headerRowBorderDxfId="37" tableBorderDxfId="36" totalsRowBorderDxfId="35">
  <autoFilter ref="A9:E47" xr:uid="{9D783695-1619-4144-8E28-8478D0C58E49}"/>
  <tableColumns count="5">
    <tableColumn id="1" xr3:uid="{447C2DC7-EF34-4306-847C-C97E7BA00AC4}" name="Cost of care exercise results - all cells should be £ per resident per week, MEDIANS." dataDxfId="34"/>
    <tableColumn id="2" xr3:uid="{B810D921-2A37-4DDA-9708-FB0BB234BAE7}" name="65+ care home places without nursing" dataDxfId="33"/>
    <tableColumn id="3" xr3:uid="{E9EB477F-B0F6-4FA6-B4C4-7813E5BCAB5C}" name="65+ care home places without nursing, enhanced needs" dataDxfId="32"/>
    <tableColumn id="4" xr3:uid="{EA339D34-F96C-4ADF-92CF-CF38897F8F2E}" name="65+ care home places with nursing" dataDxfId="31"/>
    <tableColumn id="5" xr3:uid="{8E3BAC94-2F18-450B-BD94-9D52A27CF743}" name="65+ care home places with nursing, enhanced needs" dataDxfId="3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AEA348-4A4A-4E01-A8F0-C58EA8D1C031}" name="Table12" displayName="Table12" ref="A49:E58" totalsRowShown="0" headerRowDxfId="29" dataDxfId="27" headerRowBorderDxfId="28" tableBorderDxfId="26" totalsRowBorderDxfId="25">
  <autoFilter ref="A49:E58" xr:uid="{06AEA348-4A4A-4E01-A8F0-C58EA8D1C031}"/>
  <tableColumns count="5">
    <tableColumn id="1" xr3:uid="{F8237433-B8F5-4749-AA3A-0775CBD483FC}" name="Supporting information on important cost drivers used in the calculations:" dataDxfId="24"/>
    <tableColumn id="2" xr3:uid="{12783B18-216F-460E-AFEC-BF3B71D78B37}" name="65+ care home places without nursing" dataDxfId="23"/>
    <tableColumn id="3" xr3:uid="{8265813D-5950-4981-88EE-55FEB53AD3DF}" name="65+ care home places without nursing, enhanced needs" dataDxfId="22"/>
    <tableColumn id="4" xr3:uid="{99B231C2-9251-44F2-B924-0E6BB10F40D7}" name="65+ care home places with nursing" dataDxfId="21"/>
    <tableColumn id="5" xr3:uid="{41B88280-49A2-4A2C-9C8C-D90F1CA52282}" name="65+ care home places with nursing, enhanced needs" dataDxfId="20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1E6B2C-C211-408F-9564-D18D338B342E}" name="Table13" displayName="Table13" ref="A64:B96" totalsRowShown="0" headerRowDxfId="19" headerRowBorderDxfId="18" tableBorderDxfId="17" totalsRowBorderDxfId="16">
  <autoFilter ref="A64:B96" xr:uid="{521E6B2C-C211-408F-9564-D18D338B342E}"/>
  <tableColumns count="2">
    <tableColumn id="1" xr3:uid="{40426676-F44B-44FB-A653-CDBC816A5FDD}" name="Cost of care exercise results - all cells should be £ per contact hour, MEDIANS." dataDxfId="15"/>
    <tableColumn id="2" xr3:uid="{9AF8AD06-6F60-4667-AC76-1C62C7601664}" name="18+ domiciliary care" dataDxfId="1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0D8E15-1439-4FF4-86C6-C928270DDBBF}" name="Table14" displayName="Table14" ref="A98:B104" totalsRowShown="0" headerRowDxfId="13" headerRowBorderDxfId="12" tableBorderDxfId="11" totalsRowBorderDxfId="10">
  <autoFilter ref="A98:B104" xr:uid="{2E0D8E15-1439-4FF4-86C6-C928270DDBBF}"/>
  <tableColumns count="2">
    <tableColumn id="1" xr3:uid="{6F592D26-7992-4D0B-BA1A-FA7B73C37CD8}" name="Supporting information on important cost drivers used in the calculations:" dataDxfId="9"/>
    <tableColumn id="2" xr3:uid="{995DBC21-569F-46CD-84ED-5B35BE1DE488}" name="18+ domiciliary care" dataDxfId="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151A2-F007-4EB0-BEFD-FAC2020E61F6}" name="Table15" displayName="Table15" ref="A109:D116" totalsRowShown="0" headerRowDxfId="7" headerRowBorderDxfId="6" tableBorderDxfId="5" totalsRowBorderDxfId="4">
  <autoFilter ref="A109:D116" xr:uid="{566151A2-F007-4EB0-BEFD-FAC2020E61F6}"/>
  <tableColumns count="4">
    <tableColumn id="1" xr3:uid="{93D1E85B-4851-4C8E-95E6-E4C0B7E07497}" name="Description" dataDxfId="3"/>
    <tableColumn id="2" xr3:uid="{668ED5C3-412E-4648-BC66-52F937C7A647}" name="18+ homecare, £ per contact hour" dataDxfId="2"/>
    <tableColumn id="3" xr3:uid="{5A76C54F-91D2-4E8D-85C4-EB103E9F8E6D}" name="65+ care home without nursing, £ per resident per week" dataDxfId="1"/>
    <tableColumn id="4" xr3:uid="{5E6A9D18-2036-43EA-BD9D-7737223E0019}" name="65+ care with nursing, £ per resident per week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7C2C-11D3-4026-A70D-B5DB3C246DA9}">
  <dimension ref="A1:E116"/>
  <sheetViews>
    <sheetView tabSelected="1" workbookViewId="0">
      <selection activeCell="L9" sqref="L9"/>
    </sheetView>
  </sheetViews>
  <sheetFormatPr defaultRowHeight="14.5" x14ac:dyDescent="0.35"/>
  <cols>
    <col min="1" max="1" width="67.453125" customWidth="1"/>
    <col min="2" max="2" width="11.7265625" customWidth="1"/>
    <col min="3" max="3" width="11.54296875" customWidth="1"/>
    <col min="4" max="4" width="11.453125" customWidth="1"/>
    <col min="5" max="5" width="10.7265625" customWidth="1"/>
  </cols>
  <sheetData>
    <row r="1" spans="1:5" x14ac:dyDescent="0.35">
      <c r="A1" s="32" t="s">
        <v>105</v>
      </c>
    </row>
    <row r="2" spans="1:5" ht="15.5" x14ac:dyDescent="0.35">
      <c r="A2" s="1"/>
      <c r="B2" s="2"/>
      <c r="C2" s="2"/>
      <c r="D2" s="2"/>
      <c r="E2" s="2"/>
    </row>
    <row r="3" spans="1:5" ht="15.5" x14ac:dyDescent="0.35">
      <c r="A3" s="51" t="s">
        <v>0</v>
      </c>
      <c r="B3" s="52" t="s">
        <v>1</v>
      </c>
      <c r="C3" s="2"/>
      <c r="D3" s="2"/>
      <c r="E3" s="2"/>
    </row>
    <row r="4" spans="1:5" ht="15.5" x14ac:dyDescent="0.35">
      <c r="A4" s="29" t="s">
        <v>2</v>
      </c>
      <c r="B4" s="53" t="s">
        <v>3</v>
      </c>
      <c r="C4" s="2"/>
      <c r="D4" s="2"/>
      <c r="E4" s="2"/>
    </row>
    <row r="5" spans="1:5" ht="15.5" x14ac:dyDescent="0.35">
      <c r="A5" s="2"/>
      <c r="B5" s="2"/>
      <c r="C5" s="2"/>
      <c r="D5" s="2"/>
      <c r="E5" s="2"/>
    </row>
    <row r="6" spans="1:5" ht="15.5" x14ac:dyDescent="0.35">
      <c r="A6" s="1"/>
      <c r="B6" s="2"/>
      <c r="C6" s="2"/>
      <c r="D6" s="2"/>
      <c r="E6" s="2"/>
    </row>
    <row r="7" spans="1:5" ht="17.5" thickBot="1" x14ac:dyDescent="0.45">
      <c r="A7" s="4" t="s">
        <v>4</v>
      </c>
      <c r="B7" s="2"/>
      <c r="C7" s="2"/>
      <c r="D7" s="2"/>
      <c r="E7" s="2"/>
    </row>
    <row r="8" spans="1:5" ht="16" thickTop="1" x14ac:dyDescent="0.35">
      <c r="A8" s="1"/>
      <c r="B8" s="2"/>
      <c r="C8" s="2"/>
      <c r="D8" s="2"/>
      <c r="E8" s="2"/>
    </row>
    <row r="9" spans="1:5" ht="123" customHeight="1" x14ac:dyDescent="0.35">
      <c r="A9" s="5" t="s">
        <v>5</v>
      </c>
      <c r="B9" s="6" t="s">
        <v>6</v>
      </c>
      <c r="C9" s="6" t="s">
        <v>7</v>
      </c>
      <c r="D9" s="6" t="s">
        <v>8</v>
      </c>
      <c r="E9" s="7" t="s">
        <v>9</v>
      </c>
    </row>
    <row r="10" spans="1:5" ht="15.5" x14ac:dyDescent="0.35">
      <c r="A10" s="8" t="s">
        <v>10</v>
      </c>
      <c r="B10" s="33">
        <v>506.62625400000002</v>
      </c>
      <c r="C10" s="33">
        <v>515.90219400000001</v>
      </c>
      <c r="D10" s="54">
        <v>683.711412</v>
      </c>
      <c r="E10" s="34">
        <v>669.12579600000004</v>
      </c>
    </row>
    <row r="11" spans="1:5" ht="15.5" x14ac:dyDescent="0.35">
      <c r="A11" s="9" t="s">
        <v>11</v>
      </c>
      <c r="B11" s="35">
        <v>0</v>
      </c>
      <c r="C11" s="35">
        <v>0</v>
      </c>
      <c r="D11" s="55">
        <v>177.27707400000003</v>
      </c>
      <c r="E11" s="36">
        <v>143.36125200000001</v>
      </c>
    </row>
    <row r="12" spans="1:5" ht="15.5" x14ac:dyDescent="0.35">
      <c r="A12" s="9" t="s">
        <v>12</v>
      </c>
      <c r="B12" s="35">
        <v>322.88267700000006</v>
      </c>
      <c r="C12" s="35">
        <v>329.19991199999998</v>
      </c>
      <c r="D12" s="55">
        <v>323.71964400000002</v>
      </c>
      <c r="E12" s="36">
        <v>337.66554000000002</v>
      </c>
    </row>
    <row r="13" spans="1:5" ht="15.5" x14ac:dyDescent="0.35">
      <c r="A13" s="9" t="s">
        <v>13</v>
      </c>
      <c r="B13" s="35">
        <v>0</v>
      </c>
      <c r="C13" s="35">
        <v>5.6508599999999998</v>
      </c>
      <c r="D13" s="55">
        <v>5.6508599999999998</v>
      </c>
      <c r="E13" s="36">
        <v>5.6508599999999998</v>
      </c>
    </row>
    <row r="14" spans="1:5" ht="15.5" x14ac:dyDescent="0.35">
      <c r="A14" s="9" t="s">
        <v>14</v>
      </c>
      <c r="B14" s="35">
        <v>10.630014000000001</v>
      </c>
      <c r="C14" s="35">
        <v>10.981860000000001</v>
      </c>
      <c r="D14" s="55">
        <v>11.664228000000001</v>
      </c>
      <c r="E14" s="36">
        <v>12.346596</v>
      </c>
    </row>
    <row r="15" spans="1:5" ht="15.5" x14ac:dyDescent="0.35">
      <c r="A15" s="9" t="s">
        <v>15</v>
      </c>
      <c r="B15" s="35">
        <v>47.030082</v>
      </c>
      <c r="C15" s="35">
        <v>45.803952000000002</v>
      </c>
      <c r="D15" s="55">
        <v>46.182453000000002</v>
      </c>
      <c r="E15" s="36">
        <v>35.003346000000001</v>
      </c>
    </row>
    <row r="16" spans="1:5" ht="15.5" x14ac:dyDescent="0.35">
      <c r="A16" s="9" t="s">
        <v>16</v>
      </c>
      <c r="B16" s="35">
        <v>14.340389999999999</v>
      </c>
      <c r="C16" s="35">
        <v>14.894814000000002</v>
      </c>
      <c r="D16" s="55">
        <v>16.835297999999998</v>
      </c>
      <c r="E16" s="36">
        <v>15.683802000000002</v>
      </c>
    </row>
    <row r="17" spans="1:5" ht="15.5" x14ac:dyDescent="0.35">
      <c r="A17" s="9" t="s">
        <v>17</v>
      </c>
      <c r="B17" s="35">
        <v>37.039788000000001</v>
      </c>
      <c r="C17" s="35">
        <v>37.444944</v>
      </c>
      <c r="D17" s="55">
        <v>27.966426000000002</v>
      </c>
      <c r="E17" s="36">
        <v>30.957117</v>
      </c>
    </row>
    <row r="18" spans="1:5" ht="15.5" x14ac:dyDescent="0.35">
      <c r="A18" s="9" t="s">
        <v>18</v>
      </c>
      <c r="B18" s="35">
        <v>47.467224000000002</v>
      </c>
      <c r="C18" s="35">
        <v>45.142908000000006</v>
      </c>
      <c r="D18" s="55">
        <v>51.977250000000005</v>
      </c>
      <c r="E18" s="36">
        <v>51.172269000000007</v>
      </c>
    </row>
    <row r="19" spans="1:5" ht="15.5" x14ac:dyDescent="0.35">
      <c r="A19" s="9" t="s">
        <v>19</v>
      </c>
      <c r="B19" s="35">
        <v>10.662000000000001</v>
      </c>
      <c r="C19" s="35">
        <v>11.280396</v>
      </c>
      <c r="D19" s="55">
        <v>11.728200000000001</v>
      </c>
      <c r="E19" s="36">
        <v>11.040501000000001</v>
      </c>
    </row>
    <row r="20" spans="1:5" ht="15.5" x14ac:dyDescent="0.35">
      <c r="A20" s="9" t="s">
        <v>20</v>
      </c>
      <c r="B20" s="35">
        <v>7.7512739999999996</v>
      </c>
      <c r="C20" s="35">
        <v>7.7459429999999996</v>
      </c>
      <c r="D20" s="55">
        <v>19.084979999999998</v>
      </c>
      <c r="E20" s="36">
        <v>22.038354000000002</v>
      </c>
    </row>
    <row r="21" spans="1:5" ht="15.5" x14ac:dyDescent="0.35">
      <c r="A21" s="8" t="s">
        <v>21</v>
      </c>
      <c r="B21" s="33">
        <v>43.163119999999999</v>
      </c>
      <c r="C21" s="33">
        <v>43.454180000000008</v>
      </c>
      <c r="D21" s="54">
        <v>47.766180000000006</v>
      </c>
      <c r="E21" s="34">
        <v>42.252209999999998</v>
      </c>
    </row>
    <row r="22" spans="1:5" ht="15.5" x14ac:dyDescent="0.35">
      <c r="A22" s="9" t="s">
        <v>22</v>
      </c>
      <c r="B22" s="35">
        <v>6.1068700000000007</v>
      </c>
      <c r="C22" s="35">
        <v>5.3468800000000005</v>
      </c>
      <c r="D22" s="55">
        <v>11.847220000000002</v>
      </c>
      <c r="E22" s="36">
        <v>17.26417</v>
      </c>
    </row>
    <row r="23" spans="1:5" ht="15.5" x14ac:dyDescent="0.35">
      <c r="A23" s="9" t="s">
        <v>23</v>
      </c>
      <c r="B23" s="35">
        <v>25.807320000000004</v>
      </c>
      <c r="C23" s="35">
        <v>27.763890000000004</v>
      </c>
      <c r="D23" s="55">
        <v>16.63354</v>
      </c>
      <c r="E23" s="36">
        <v>16.277799999999999</v>
      </c>
    </row>
    <row r="24" spans="1:5" ht="15.5" x14ac:dyDescent="0.35">
      <c r="A24" s="9" t="s">
        <v>24</v>
      </c>
      <c r="B24" s="35">
        <v>7.8855700000000013</v>
      </c>
      <c r="C24" s="35">
        <v>6.176940000000001</v>
      </c>
      <c r="D24" s="55">
        <v>10.930920000000002</v>
      </c>
      <c r="E24" s="36">
        <v>10.920140000000002</v>
      </c>
    </row>
    <row r="25" spans="1:5" ht="15.5" x14ac:dyDescent="0.35">
      <c r="A25" s="9" t="s">
        <v>25</v>
      </c>
      <c r="B25" s="35">
        <v>13.345640000000001</v>
      </c>
      <c r="C25" s="35">
        <v>19.145280000000003</v>
      </c>
      <c r="D25" s="55">
        <v>16.245460000000001</v>
      </c>
      <c r="E25" s="36">
        <v>12.321540000000001</v>
      </c>
    </row>
    <row r="26" spans="1:5" ht="15.5" x14ac:dyDescent="0.35">
      <c r="A26" s="8" t="s">
        <v>26</v>
      </c>
      <c r="B26" s="33">
        <v>117.35647</v>
      </c>
      <c r="C26" s="33">
        <v>115.46458</v>
      </c>
      <c r="D26" s="54">
        <v>132.66946000000002</v>
      </c>
      <c r="E26" s="34">
        <v>130.61048</v>
      </c>
    </row>
    <row r="27" spans="1:5" ht="15.5" x14ac:dyDescent="0.35">
      <c r="A27" s="9" t="s">
        <v>27</v>
      </c>
      <c r="B27" s="35">
        <v>35.24521</v>
      </c>
      <c r="C27" s="35">
        <v>35.164360000000002</v>
      </c>
      <c r="D27" s="55">
        <v>35.897399999999998</v>
      </c>
      <c r="E27" s="36">
        <v>35.24521</v>
      </c>
    </row>
    <row r="28" spans="1:5" ht="15.5" x14ac:dyDescent="0.35">
      <c r="A28" s="9" t="s">
        <v>28</v>
      </c>
      <c r="B28" s="35">
        <v>7.7831600000000005</v>
      </c>
      <c r="C28" s="35">
        <v>7.7400400000000005</v>
      </c>
      <c r="D28" s="55">
        <v>8.4299600000000012</v>
      </c>
      <c r="E28" s="36">
        <v>8.4299600000000012</v>
      </c>
    </row>
    <row r="29" spans="1:5" ht="15.5" x14ac:dyDescent="0.35">
      <c r="A29" s="9" t="s">
        <v>29</v>
      </c>
      <c r="B29" s="35">
        <v>6.1607700000000003</v>
      </c>
      <c r="C29" s="35">
        <v>5.6864500000000007</v>
      </c>
      <c r="D29" s="55">
        <v>14.41286</v>
      </c>
      <c r="E29" s="36">
        <v>14.164920000000002</v>
      </c>
    </row>
    <row r="30" spans="1:5" ht="15.5" x14ac:dyDescent="0.35">
      <c r="A30" s="9" t="s">
        <v>30</v>
      </c>
      <c r="B30" s="35">
        <v>3.3687500000000004</v>
      </c>
      <c r="C30" s="35">
        <v>4.2473200000000002</v>
      </c>
      <c r="D30" s="55">
        <v>3.4496000000000002</v>
      </c>
      <c r="E30" s="36">
        <v>3.5573999999999999</v>
      </c>
    </row>
    <row r="31" spans="1:5" ht="15.5" x14ac:dyDescent="0.35">
      <c r="A31" s="9" t="s">
        <v>31</v>
      </c>
      <c r="B31" s="35">
        <v>3.8161200000000002</v>
      </c>
      <c r="C31" s="35">
        <v>4.8833400000000005</v>
      </c>
      <c r="D31" s="55">
        <v>3.3633600000000001</v>
      </c>
      <c r="E31" s="36">
        <v>3.3741400000000001</v>
      </c>
    </row>
    <row r="32" spans="1:5" ht="15.5" x14ac:dyDescent="0.35">
      <c r="A32" s="9" t="s">
        <v>32</v>
      </c>
      <c r="B32" s="35">
        <v>6.7105500000000005</v>
      </c>
      <c r="C32" s="35">
        <v>6.7698400000000003</v>
      </c>
      <c r="D32" s="55">
        <v>6.6836000000000002</v>
      </c>
      <c r="E32" s="36">
        <v>6.7105500000000005</v>
      </c>
    </row>
    <row r="33" spans="1:5" ht="15.5" x14ac:dyDescent="0.35">
      <c r="A33" s="9" t="s">
        <v>33</v>
      </c>
      <c r="B33" s="35">
        <v>3.8969700000000005</v>
      </c>
      <c r="C33" s="35">
        <v>3.8376800000000002</v>
      </c>
      <c r="D33" s="55">
        <v>3.86463</v>
      </c>
      <c r="E33" s="36">
        <v>3.9562600000000003</v>
      </c>
    </row>
    <row r="34" spans="1:5" ht="15.5" x14ac:dyDescent="0.35">
      <c r="A34" s="9" t="s">
        <v>34</v>
      </c>
      <c r="B34" s="35">
        <v>3.4334300000000004</v>
      </c>
      <c r="C34" s="35">
        <v>3.4388200000000002</v>
      </c>
      <c r="D34" s="55">
        <v>2.4147200000000004</v>
      </c>
      <c r="E34" s="36">
        <v>2.6518800000000002</v>
      </c>
    </row>
    <row r="35" spans="1:5" ht="15.5" x14ac:dyDescent="0.35">
      <c r="A35" s="9" t="s">
        <v>35</v>
      </c>
      <c r="B35" s="35">
        <v>1.3205500000000001</v>
      </c>
      <c r="C35" s="35">
        <v>1.21814</v>
      </c>
      <c r="D35" s="55">
        <v>1.1103400000000001</v>
      </c>
      <c r="E35" s="36">
        <v>1.04566</v>
      </c>
    </row>
    <row r="36" spans="1:5" ht="15.5" x14ac:dyDescent="0.35">
      <c r="A36" s="9" t="s">
        <v>36</v>
      </c>
      <c r="B36" s="35">
        <v>22.713460000000001</v>
      </c>
      <c r="C36" s="35">
        <v>22.864380000000004</v>
      </c>
      <c r="D36" s="55">
        <v>20.708380000000002</v>
      </c>
      <c r="E36" s="36">
        <v>20.174770000000002</v>
      </c>
    </row>
    <row r="37" spans="1:5" ht="15.5" x14ac:dyDescent="0.35">
      <c r="A37" s="9" t="s">
        <v>37</v>
      </c>
      <c r="B37" s="35">
        <v>5.1097200000000003</v>
      </c>
      <c r="C37" s="35">
        <v>4.5976700000000008</v>
      </c>
      <c r="D37" s="55">
        <v>5.7996400000000001</v>
      </c>
      <c r="E37" s="36">
        <v>5.9990699999999997</v>
      </c>
    </row>
    <row r="38" spans="1:5" ht="15.5" x14ac:dyDescent="0.35">
      <c r="A38" s="9" t="s">
        <v>38</v>
      </c>
      <c r="B38" s="35">
        <v>2.7057799999999999</v>
      </c>
      <c r="C38" s="35">
        <v>2.43628</v>
      </c>
      <c r="D38" s="55">
        <v>3.0723000000000003</v>
      </c>
      <c r="E38" s="36">
        <v>3.0507400000000002</v>
      </c>
    </row>
    <row r="39" spans="1:5" ht="15.5" x14ac:dyDescent="0.35">
      <c r="A39" s="9" t="s">
        <v>39</v>
      </c>
      <c r="B39" s="35">
        <v>6.3063000000000002</v>
      </c>
      <c r="C39" s="35">
        <v>5.4439000000000002</v>
      </c>
      <c r="D39" s="55">
        <v>6.8345200000000004</v>
      </c>
      <c r="E39" s="36">
        <v>8.3383299999999991</v>
      </c>
    </row>
    <row r="40" spans="1:5" ht="15.5" x14ac:dyDescent="0.35">
      <c r="A40" s="8" t="s">
        <v>40</v>
      </c>
      <c r="B40" s="33">
        <v>60.869270000000007</v>
      </c>
      <c r="C40" s="33">
        <v>77.896280000000004</v>
      </c>
      <c r="D40" s="54">
        <v>36.479520000000008</v>
      </c>
      <c r="E40" s="34">
        <v>36.522640000000003</v>
      </c>
    </row>
    <row r="41" spans="1:5" ht="15.5" x14ac:dyDescent="0.35">
      <c r="A41" s="9" t="s">
        <v>41</v>
      </c>
      <c r="B41" s="35">
        <v>25.279100000000003</v>
      </c>
      <c r="C41" s="35">
        <v>26.745180000000001</v>
      </c>
      <c r="D41" s="55">
        <v>17.10247</v>
      </c>
      <c r="E41" s="36">
        <v>16.617370000000001</v>
      </c>
    </row>
    <row r="42" spans="1:5" ht="15.5" x14ac:dyDescent="0.35">
      <c r="A42" s="9" t="s">
        <v>42</v>
      </c>
      <c r="B42" s="35">
        <v>10.693760000000001</v>
      </c>
      <c r="C42" s="35">
        <v>13.819960000000002</v>
      </c>
      <c r="D42" s="55">
        <v>6.2308400000000006</v>
      </c>
      <c r="E42" s="36">
        <v>6.3817600000000008</v>
      </c>
    </row>
    <row r="43" spans="1:5" ht="15.5" x14ac:dyDescent="0.35">
      <c r="A43" s="9" t="s">
        <v>43</v>
      </c>
      <c r="B43" s="35">
        <v>7.1956500000000005</v>
      </c>
      <c r="C43" s="35">
        <v>5.7349600000000009</v>
      </c>
      <c r="D43" s="55">
        <v>4.8186600000000004</v>
      </c>
      <c r="E43" s="36">
        <v>4.8186600000000004</v>
      </c>
    </row>
    <row r="44" spans="1:5" ht="15.5" x14ac:dyDescent="0.35">
      <c r="A44" s="9" t="s">
        <v>44</v>
      </c>
      <c r="B44" s="35">
        <v>8.5593200000000014</v>
      </c>
      <c r="C44" s="35">
        <v>9.6966100000000015</v>
      </c>
      <c r="D44" s="55">
        <v>6.7051600000000002</v>
      </c>
      <c r="E44" s="36">
        <v>6.8506900000000011</v>
      </c>
    </row>
    <row r="45" spans="1:5" ht="15.5" x14ac:dyDescent="0.35">
      <c r="A45" s="8" t="s">
        <v>45</v>
      </c>
      <c r="B45" s="33">
        <v>92.384555272342553</v>
      </c>
      <c r="C45" s="33">
        <v>79.096560457138793</v>
      </c>
      <c r="D45" s="54">
        <v>100.67480227198271</v>
      </c>
      <c r="E45" s="34">
        <v>100.64530644110901</v>
      </c>
    </row>
    <row r="46" spans="1:5" ht="15.5" x14ac:dyDescent="0.35">
      <c r="A46" s="8" t="s">
        <v>46</v>
      </c>
      <c r="B46" s="33">
        <v>113.41070666046082</v>
      </c>
      <c r="C46" s="33">
        <v>128.8140927774856</v>
      </c>
      <c r="D46" s="54">
        <v>136.00585844494825</v>
      </c>
      <c r="E46" s="34">
        <v>144.26539915836287</v>
      </c>
    </row>
    <row r="47" spans="1:5" ht="15.5" x14ac:dyDescent="0.35">
      <c r="A47" s="10" t="s">
        <v>47</v>
      </c>
      <c r="B47" s="37">
        <v>933.81037593280359</v>
      </c>
      <c r="C47" s="37">
        <v>960.62788723462438</v>
      </c>
      <c r="D47" s="56">
        <v>1137.3072327169309</v>
      </c>
      <c r="E47" s="37">
        <v>1123.4218315994719</v>
      </c>
    </row>
    <row r="48" spans="1:5" ht="15.5" x14ac:dyDescent="0.35">
      <c r="A48" s="11"/>
      <c r="B48" s="12"/>
      <c r="C48" s="12"/>
      <c r="D48" s="12"/>
      <c r="E48" s="12"/>
    </row>
    <row r="49" spans="1:5" ht="118" customHeight="1" x14ac:dyDescent="0.35">
      <c r="A49" s="13" t="s">
        <v>48</v>
      </c>
      <c r="B49" s="6" t="s">
        <v>6</v>
      </c>
      <c r="C49" s="6" t="s">
        <v>7</v>
      </c>
      <c r="D49" s="6" t="s">
        <v>8</v>
      </c>
      <c r="E49" s="7" t="s">
        <v>9</v>
      </c>
    </row>
    <row r="50" spans="1:5" ht="15.5" x14ac:dyDescent="0.35">
      <c r="A50" s="14" t="s">
        <v>49</v>
      </c>
      <c r="B50" s="38">
        <v>46</v>
      </c>
      <c r="C50" s="38">
        <v>37</v>
      </c>
      <c r="D50" s="38">
        <v>29</v>
      </c>
      <c r="E50" s="39">
        <v>26</v>
      </c>
    </row>
    <row r="51" spans="1:5" ht="15.5" x14ac:dyDescent="0.35">
      <c r="A51" s="14" t="s">
        <v>50</v>
      </c>
      <c r="B51" s="38">
        <v>182</v>
      </c>
      <c r="C51" s="38">
        <v>182</v>
      </c>
      <c r="D51" s="38">
        <v>182</v>
      </c>
      <c r="E51" s="39">
        <v>182</v>
      </c>
    </row>
    <row r="52" spans="1:5" ht="15.5" x14ac:dyDescent="0.35">
      <c r="A52" s="14" t="s">
        <v>51</v>
      </c>
      <c r="B52" s="38">
        <v>726.20256930772121</v>
      </c>
      <c r="C52" s="38">
        <v>558.19216761306416</v>
      </c>
      <c r="D52" s="38">
        <v>669.68037636616668</v>
      </c>
      <c r="E52" s="39">
        <v>554.8415533797147</v>
      </c>
    </row>
    <row r="53" spans="1:5" ht="15.5" x14ac:dyDescent="0.35">
      <c r="A53" s="14" t="s">
        <v>52</v>
      </c>
      <c r="B53" s="38">
        <v>26.17</v>
      </c>
      <c r="C53" s="38">
        <v>25.384999999999998</v>
      </c>
      <c r="D53" s="38">
        <v>27.125</v>
      </c>
      <c r="E53" s="39">
        <v>27.274999999999999</v>
      </c>
    </row>
    <row r="54" spans="1:5" ht="15.5" x14ac:dyDescent="0.35">
      <c r="A54" s="14" t="s">
        <v>53</v>
      </c>
      <c r="B54" s="38"/>
      <c r="C54" s="38"/>
      <c r="D54" s="38">
        <v>8.89</v>
      </c>
      <c r="E54" s="39">
        <v>8.84</v>
      </c>
    </row>
    <row r="55" spans="1:5" ht="15.5" x14ac:dyDescent="0.35">
      <c r="A55" s="14" t="s">
        <v>54</v>
      </c>
      <c r="B55" s="35">
        <v>10.26</v>
      </c>
      <c r="C55" s="35">
        <v>10.26</v>
      </c>
      <c r="D55" s="35">
        <v>9.92</v>
      </c>
      <c r="E55" s="36">
        <v>9.94</v>
      </c>
    </row>
    <row r="56" spans="1:5" ht="15.5" x14ac:dyDescent="0.35">
      <c r="A56" s="14" t="s">
        <v>55</v>
      </c>
      <c r="B56" s="35"/>
      <c r="C56" s="35"/>
      <c r="D56" s="35">
        <v>19</v>
      </c>
      <c r="E56" s="36">
        <v>19</v>
      </c>
    </row>
    <row r="57" spans="1:5" ht="15.5" x14ac:dyDescent="0.35">
      <c r="A57" s="14" t="s">
        <v>56</v>
      </c>
      <c r="B57" s="40">
        <v>0.89135111111111098</v>
      </c>
      <c r="C57" s="40">
        <v>0.9020717948717949</v>
      </c>
      <c r="D57" s="40">
        <v>0.88898571428571449</v>
      </c>
      <c r="E57" s="41">
        <v>0.89057692307692304</v>
      </c>
    </row>
    <row r="58" spans="1:5" ht="15.5" x14ac:dyDescent="0.35">
      <c r="A58" s="15" t="s">
        <v>57</v>
      </c>
      <c r="B58" s="42">
        <v>45000</v>
      </c>
      <c r="C58" s="42">
        <v>45000</v>
      </c>
      <c r="D58" s="42">
        <v>55379</v>
      </c>
      <c r="E58" s="43">
        <v>59895.83</v>
      </c>
    </row>
    <row r="59" spans="1:5" ht="15.5" x14ac:dyDescent="0.35">
      <c r="A59" s="2"/>
      <c r="B59" s="2"/>
      <c r="C59" s="2"/>
      <c r="D59" s="2"/>
      <c r="E59" s="2"/>
    </row>
    <row r="60" spans="1:5" ht="15.5" x14ac:dyDescent="0.35">
      <c r="A60" s="2"/>
      <c r="B60" s="2"/>
      <c r="C60" s="2"/>
      <c r="D60" s="2"/>
      <c r="E60" s="2"/>
    </row>
    <row r="61" spans="1:5" ht="16" thickBot="1" x14ac:dyDescent="0.4">
      <c r="A61" s="16" t="s">
        <v>58</v>
      </c>
      <c r="B61" s="2"/>
      <c r="C61" s="2"/>
      <c r="D61" s="2"/>
      <c r="E61" s="2"/>
    </row>
    <row r="62" spans="1:5" ht="15.5" x14ac:dyDescent="0.35">
      <c r="A62" s="2"/>
      <c r="B62" s="2"/>
      <c r="C62" s="2"/>
      <c r="D62" s="2"/>
      <c r="E62" s="2"/>
    </row>
    <row r="63" spans="1:5" ht="15.5" x14ac:dyDescent="0.35">
      <c r="A63" s="2"/>
      <c r="B63" s="2"/>
      <c r="C63" s="2"/>
      <c r="D63" s="2"/>
      <c r="E63" s="2"/>
    </row>
    <row r="64" spans="1:5" ht="54" customHeight="1" x14ac:dyDescent="0.35">
      <c r="A64" s="5" t="s">
        <v>59</v>
      </c>
      <c r="B64" s="7" t="s">
        <v>60</v>
      </c>
      <c r="D64" s="2"/>
      <c r="E64" s="2"/>
    </row>
    <row r="65" spans="1:5" ht="15.5" x14ac:dyDescent="0.35">
      <c r="A65" s="8" t="s">
        <v>61</v>
      </c>
      <c r="B65" s="34">
        <v>15.794152255537623</v>
      </c>
      <c r="C65" s="17"/>
      <c r="D65" s="18"/>
      <c r="E65" s="2"/>
    </row>
    <row r="66" spans="1:5" ht="15.5" x14ac:dyDescent="0.35">
      <c r="A66" s="9" t="s">
        <v>62</v>
      </c>
      <c r="B66" s="36">
        <v>10</v>
      </c>
      <c r="C66" s="2"/>
      <c r="D66" s="2"/>
      <c r="E66" s="2"/>
    </row>
    <row r="67" spans="1:5" ht="15.5" x14ac:dyDescent="0.35">
      <c r="A67" s="9" t="s">
        <v>63</v>
      </c>
      <c r="B67" s="36">
        <v>1.3422860537907999</v>
      </c>
      <c r="C67" s="2"/>
      <c r="D67" s="2"/>
      <c r="E67" s="2"/>
    </row>
    <row r="68" spans="1:5" ht="15.5" x14ac:dyDescent="0.35">
      <c r="A68" s="9" t="s">
        <v>64</v>
      </c>
      <c r="B68" s="36">
        <v>0.821377388587193</v>
      </c>
      <c r="C68" s="2"/>
      <c r="D68" s="2"/>
      <c r="E68" s="2"/>
    </row>
    <row r="69" spans="1:5" ht="15.5" x14ac:dyDescent="0.35">
      <c r="A69" s="9" t="s">
        <v>30</v>
      </c>
      <c r="B69" s="36">
        <v>0.5</v>
      </c>
      <c r="C69" s="2"/>
      <c r="D69" s="2"/>
      <c r="E69" s="2"/>
    </row>
    <row r="70" spans="1:5" ht="15.5" x14ac:dyDescent="0.35">
      <c r="A70" s="9" t="s">
        <v>65</v>
      </c>
      <c r="B70" s="36">
        <v>0.23957489878542501</v>
      </c>
      <c r="C70" s="2"/>
      <c r="D70" s="2"/>
      <c r="E70" s="2"/>
    </row>
    <row r="71" spans="1:5" ht="15.5" x14ac:dyDescent="0.35">
      <c r="A71" s="9" t="s">
        <v>66</v>
      </c>
      <c r="B71" s="36">
        <v>1.44383707753199</v>
      </c>
      <c r="C71" s="2"/>
      <c r="D71" s="2"/>
      <c r="E71" s="2"/>
    </row>
    <row r="72" spans="1:5" ht="15.5" x14ac:dyDescent="0.35">
      <c r="A72" s="9" t="s">
        <v>67</v>
      </c>
      <c r="B72" s="36">
        <v>0</v>
      </c>
      <c r="C72" s="2"/>
      <c r="D72" s="2"/>
      <c r="E72" s="2"/>
    </row>
    <row r="73" spans="1:5" ht="15.5" x14ac:dyDescent="0.35">
      <c r="A73" s="9" t="s">
        <v>68</v>
      </c>
      <c r="B73" s="36">
        <v>0.237382974612105</v>
      </c>
      <c r="C73" s="2"/>
      <c r="D73" s="2"/>
      <c r="E73" s="2"/>
    </row>
    <row r="74" spans="1:5" ht="15.5" x14ac:dyDescent="0.35">
      <c r="A74" s="9" t="s">
        <v>69</v>
      </c>
      <c r="B74" s="36">
        <v>0</v>
      </c>
      <c r="C74" s="2"/>
      <c r="D74" s="2"/>
      <c r="E74" s="2"/>
    </row>
    <row r="75" spans="1:5" ht="15.5" x14ac:dyDescent="0.35">
      <c r="A75" s="9" t="s">
        <v>70</v>
      </c>
      <c r="B75" s="36">
        <v>0.81980685669189601</v>
      </c>
      <c r="C75" s="2"/>
      <c r="D75" s="2"/>
      <c r="E75" s="2"/>
    </row>
    <row r="76" spans="1:5" ht="15.5" x14ac:dyDescent="0.35">
      <c r="A76" s="9" t="s">
        <v>71</v>
      </c>
      <c r="B76" s="36">
        <v>0.38988700553821298</v>
      </c>
      <c r="C76" s="2"/>
      <c r="D76" s="2"/>
      <c r="E76" s="2"/>
    </row>
    <row r="77" spans="1:5" ht="15.5" x14ac:dyDescent="0.35">
      <c r="A77" s="8" t="s">
        <v>72</v>
      </c>
      <c r="B77" s="34">
        <v>3.9331819981823455</v>
      </c>
      <c r="C77" s="17"/>
      <c r="D77" s="18"/>
      <c r="E77" s="2"/>
    </row>
    <row r="78" spans="1:5" ht="15.5" x14ac:dyDescent="0.35">
      <c r="A78" s="9" t="s">
        <v>73</v>
      </c>
      <c r="B78" s="36">
        <v>2.865154471772565</v>
      </c>
      <c r="C78" s="2"/>
      <c r="D78" s="2"/>
      <c r="E78" s="2"/>
    </row>
    <row r="79" spans="1:5" ht="15.5" x14ac:dyDescent="0.35">
      <c r="A79" s="9" t="s">
        <v>74</v>
      </c>
      <c r="B79" s="36">
        <v>0</v>
      </c>
      <c r="C79" s="2"/>
      <c r="D79" s="2"/>
      <c r="E79" s="2"/>
    </row>
    <row r="80" spans="1:5" ht="15.5" x14ac:dyDescent="0.35">
      <c r="A80" s="9" t="s">
        <v>75</v>
      </c>
      <c r="B80" s="36">
        <v>0.36062789876503548</v>
      </c>
      <c r="C80" s="2"/>
      <c r="D80" s="2"/>
      <c r="E80" s="2"/>
    </row>
    <row r="81" spans="1:5" ht="15.5" x14ac:dyDescent="0.35">
      <c r="A81" s="9" t="s">
        <v>76</v>
      </c>
      <c r="B81" s="36">
        <v>8.1662915475807896E-2</v>
      </c>
      <c r="C81" s="2"/>
      <c r="D81" s="2"/>
      <c r="E81" s="2"/>
    </row>
    <row r="82" spans="1:5" ht="15.5" x14ac:dyDescent="0.35">
      <c r="A82" s="9" t="s">
        <v>77</v>
      </c>
      <c r="B82" s="36">
        <v>4.6006631792584948E-2</v>
      </c>
      <c r="C82" s="2"/>
      <c r="D82" s="2"/>
      <c r="E82" s="2"/>
    </row>
    <row r="83" spans="1:5" ht="15.5" x14ac:dyDescent="0.35">
      <c r="A83" s="9" t="s">
        <v>78</v>
      </c>
      <c r="B83" s="36">
        <v>0.2170511194676335</v>
      </c>
      <c r="C83" s="2"/>
      <c r="D83" s="2"/>
      <c r="E83" s="2"/>
    </row>
    <row r="84" spans="1:5" ht="15.5" x14ac:dyDescent="0.35">
      <c r="A84" s="9" t="s">
        <v>79</v>
      </c>
      <c r="B84" s="36">
        <v>5.7071801939977448E-2</v>
      </c>
      <c r="C84" s="2"/>
      <c r="D84" s="2"/>
      <c r="E84" s="2"/>
    </row>
    <row r="85" spans="1:5" ht="15.5" x14ac:dyDescent="0.35">
      <c r="A85" s="9" t="s">
        <v>80</v>
      </c>
      <c r="B85" s="36">
        <v>3.4078523911287753E-2</v>
      </c>
      <c r="C85" s="2"/>
      <c r="D85" s="2"/>
      <c r="E85" s="2"/>
    </row>
    <row r="86" spans="1:5" ht="15.5" x14ac:dyDescent="0.35">
      <c r="A86" s="9" t="s">
        <v>81</v>
      </c>
      <c r="B86" s="36">
        <v>7.2885658812767595E-2</v>
      </c>
      <c r="C86" s="2"/>
      <c r="D86" s="2"/>
      <c r="E86" s="2"/>
    </row>
    <row r="87" spans="1:5" ht="15.5" x14ac:dyDescent="0.35">
      <c r="A87" s="9" t="s">
        <v>82</v>
      </c>
      <c r="B87" s="36">
        <v>2.1097421406109498E-2</v>
      </c>
      <c r="C87" s="2"/>
      <c r="D87" s="2"/>
      <c r="E87" s="2"/>
    </row>
    <row r="88" spans="1:5" ht="15.5" x14ac:dyDescent="0.35">
      <c r="A88" s="9" t="s">
        <v>83</v>
      </c>
      <c r="B88" s="36">
        <v>1.9813389902941351E-2</v>
      </c>
      <c r="C88" s="2"/>
      <c r="D88" s="2"/>
      <c r="E88" s="2"/>
    </row>
    <row r="89" spans="1:5" ht="15.5" x14ac:dyDescent="0.35">
      <c r="A89" s="9" t="s">
        <v>84</v>
      </c>
      <c r="B89" s="36">
        <v>6.3048327694104293E-3</v>
      </c>
      <c r="C89" s="2"/>
      <c r="D89" s="2"/>
      <c r="E89" s="2"/>
    </row>
    <row r="90" spans="1:5" ht="15.5" x14ac:dyDescent="0.35">
      <c r="A90" s="9" t="s">
        <v>85</v>
      </c>
      <c r="B90" s="36">
        <v>5.7635733939923856E-2</v>
      </c>
      <c r="C90" s="2"/>
      <c r="D90" s="2"/>
      <c r="E90" s="2"/>
    </row>
    <row r="91" spans="1:5" ht="15.5" x14ac:dyDescent="0.35">
      <c r="A91" s="9" t="s">
        <v>86</v>
      </c>
      <c r="B91" s="36">
        <v>0</v>
      </c>
      <c r="C91" s="2"/>
      <c r="D91" s="2"/>
      <c r="E91" s="2"/>
    </row>
    <row r="92" spans="1:5" ht="15.5" x14ac:dyDescent="0.35">
      <c r="A92" s="9" t="s">
        <v>87</v>
      </c>
      <c r="B92" s="36">
        <v>0</v>
      </c>
      <c r="C92" s="2"/>
      <c r="D92" s="2"/>
      <c r="E92" s="2"/>
    </row>
    <row r="93" spans="1:5" ht="15.5" x14ac:dyDescent="0.35">
      <c r="A93" s="9" t="s">
        <v>88</v>
      </c>
      <c r="B93" s="36">
        <v>1.3137823990232503E-2</v>
      </c>
      <c r="C93" s="2"/>
      <c r="D93" s="2"/>
      <c r="E93" s="2"/>
    </row>
    <row r="94" spans="1:5" ht="15.5" x14ac:dyDescent="0.35">
      <c r="A94" s="9" t="s">
        <v>89</v>
      </c>
      <c r="B94" s="36">
        <v>8.0653774236067455E-2</v>
      </c>
      <c r="C94" s="2"/>
      <c r="D94" s="2"/>
      <c r="E94" s="2"/>
    </row>
    <row r="95" spans="1:5" ht="15.5" x14ac:dyDescent="0.35">
      <c r="A95" s="19" t="s">
        <v>45</v>
      </c>
      <c r="B95" s="34">
        <v>1.2262520307816849</v>
      </c>
      <c r="C95" s="18"/>
      <c r="D95" s="2"/>
      <c r="E95" s="2"/>
    </row>
    <row r="96" spans="1:5" ht="15.5" x14ac:dyDescent="0.35">
      <c r="A96" s="20" t="s">
        <v>47</v>
      </c>
      <c r="B96" s="44">
        <v>20.953586284501654</v>
      </c>
      <c r="C96" s="18"/>
      <c r="D96" s="2"/>
      <c r="E96" s="2"/>
    </row>
    <row r="97" spans="1:5" ht="15.5" x14ac:dyDescent="0.35">
      <c r="A97" s="21"/>
      <c r="B97" s="12"/>
      <c r="D97" s="2"/>
      <c r="E97" s="2"/>
    </row>
    <row r="98" spans="1:5" ht="63" customHeight="1" x14ac:dyDescent="0.35">
      <c r="A98" s="22" t="s">
        <v>48</v>
      </c>
      <c r="B98" s="7" t="s">
        <v>60</v>
      </c>
      <c r="D98" s="2"/>
      <c r="E98" s="2"/>
    </row>
    <row r="99" spans="1:5" ht="15.5" x14ac:dyDescent="0.35">
      <c r="A99" s="14" t="s">
        <v>49</v>
      </c>
      <c r="B99" s="39">
        <v>40</v>
      </c>
      <c r="D99" s="2"/>
      <c r="E99" s="2"/>
    </row>
    <row r="100" spans="1:5" ht="15.5" x14ac:dyDescent="0.35">
      <c r="A100" s="14" t="s">
        <v>50</v>
      </c>
      <c r="B100" s="39">
        <v>224</v>
      </c>
      <c r="D100" s="2"/>
      <c r="E100" s="2"/>
    </row>
    <row r="101" spans="1:5" ht="15.5" x14ac:dyDescent="0.35">
      <c r="A101" s="14" t="s">
        <v>90</v>
      </c>
      <c r="B101" s="36">
        <v>10</v>
      </c>
      <c r="D101" s="2"/>
      <c r="E101" s="2"/>
    </row>
    <row r="102" spans="1:5" ht="15.5" x14ac:dyDescent="0.35">
      <c r="A102" s="14" t="s">
        <v>91</v>
      </c>
      <c r="B102" s="39">
        <v>6</v>
      </c>
      <c r="D102" s="2"/>
      <c r="E102" s="2"/>
    </row>
    <row r="103" spans="1:5" ht="15.5" x14ac:dyDescent="0.35">
      <c r="A103" s="14" t="s">
        <v>92</v>
      </c>
      <c r="B103" s="36">
        <v>0.34</v>
      </c>
      <c r="D103" s="2"/>
      <c r="E103" s="2"/>
    </row>
    <row r="104" spans="1:5" ht="15.5" x14ac:dyDescent="0.35">
      <c r="A104" s="15" t="s">
        <v>93</v>
      </c>
      <c r="B104" s="45">
        <v>49524</v>
      </c>
      <c r="D104" s="2"/>
      <c r="E104" s="2"/>
    </row>
    <row r="105" spans="1:5" ht="15.5" x14ac:dyDescent="0.35">
      <c r="A105" s="2"/>
      <c r="B105" s="2"/>
      <c r="C105" s="2"/>
      <c r="D105" s="2"/>
      <c r="E105" s="2"/>
    </row>
    <row r="106" spans="1:5" ht="15.5" x14ac:dyDescent="0.35">
      <c r="A106" s="2"/>
      <c r="B106" s="2"/>
      <c r="C106" s="2"/>
      <c r="D106" s="2"/>
      <c r="E106" s="2"/>
    </row>
    <row r="107" spans="1:5" ht="15.5" x14ac:dyDescent="0.35">
      <c r="A107" s="1" t="s">
        <v>106</v>
      </c>
      <c r="B107" s="2"/>
      <c r="C107" s="2"/>
      <c r="D107" s="2"/>
      <c r="E107" s="2"/>
    </row>
    <row r="108" spans="1:5" ht="15.5" x14ac:dyDescent="0.35">
      <c r="A108" s="2"/>
      <c r="B108" s="2"/>
      <c r="C108" s="2"/>
      <c r="D108" s="2"/>
      <c r="E108" s="2"/>
    </row>
    <row r="109" spans="1:5" ht="108.5" x14ac:dyDescent="0.35">
      <c r="A109" s="23" t="s">
        <v>0</v>
      </c>
      <c r="B109" s="24" t="s">
        <v>94</v>
      </c>
      <c r="C109" s="24" t="s">
        <v>95</v>
      </c>
      <c r="D109" s="25" t="s">
        <v>96</v>
      </c>
      <c r="E109" s="2"/>
    </row>
    <row r="110" spans="1:5" ht="15.5" x14ac:dyDescent="0.35">
      <c r="A110" s="26" t="s">
        <v>97</v>
      </c>
      <c r="B110" s="46">
        <f>B96</f>
        <v>20.953586284501654</v>
      </c>
      <c r="C110" s="46">
        <f>IFERROR((B47*(B52/(B52+C52)))+(C47*(C52/(B52+C52))),"")</f>
        <v>945.46514555560566</v>
      </c>
      <c r="D110" s="47">
        <f>IFERROR((D47*(D52/(D52+E52)))+(E47*(E52/(D52+E52))),"")</f>
        <v>1131.0156365125981</v>
      </c>
      <c r="E110" s="3"/>
    </row>
    <row r="111" spans="1:5" ht="35.5" customHeight="1" x14ac:dyDescent="0.35">
      <c r="A111" s="27" t="s">
        <v>98</v>
      </c>
      <c r="B111" s="33">
        <v>15.58</v>
      </c>
      <c r="C111" s="33">
        <v>548</v>
      </c>
      <c r="D111" s="33">
        <v>629.5</v>
      </c>
      <c r="E111" s="3"/>
    </row>
    <row r="112" spans="1:5" ht="15.5" x14ac:dyDescent="0.35">
      <c r="A112" s="28" t="s">
        <v>99</v>
      </c>
      <c r="B112" s="33">
        <v>16.43</v>
      </c>
      <c r="C112" s="33">
        <v>572</v>
      </c>
      <c r="D112" s="34">
        <v>658</v>
      </c>
      <c r="E112" s="3"/>
    </row>
    <row r="113" spans="1:5" ht="15.5" x14ac:dyDescent="0.35">
      <c r="A113" s="29" t="s">
        <v>100</v>
      </c>
      <c r="B113" s="48" t="s">
        <v>101</v>
      </c>
      <c r="C113" s="48" t="s">
        <v>101</v>
      </c>
      <c r="D113" s="49">
        <v>209.19</v>
      </c>
      <c r="E113" s="2"/>
    </row>
    <row r="114" spans="1:5" ht="15.5" x14ac:dyDescent="0.35">
      <c r="A114" s="30" t="s">
        <v>102</v>
      </c>
      <c r="B114" s="46">
        <v>16.43</v>
      </c>
      <c r="C114" s="46">
        <v>572</v>
      </c>
      <c r="D114" s="47">
        <v>867.19</v>
      </c>
      <c r="E114" s="2"/>
    </row>
    <row r="115" spans="1:5" ht="15.5" x14ac:dyDescent="0.35">
      <c r="A115" s="31" t="s">
        <v>103</v>
      </c>
      <c r="B115" s="50">
        <v>-0.21588601698447818</v>
      </c>
      <c r="C115" s="50">
        <v>-0.39500678296938985</v>
      </c>
      <c r="D115" s="50">
        <v>-0.2332643581534245</v>
      </c>
      <c r="E115" s="3"/>
    </row>
    <row r="116" spans="1:5" ht="15.5" x14ac:dyDescent="0.35">
      <c r="A116" s="31" t="s">
        <v>104</v>
      </c>
      <c r="B116" s="50">
        <v>5.4557124518613609E-2</v>
      </c>
      <c r="C116" s="50">
        <v>4.3795620437956151E-2</v>
      </c>
      <c r="D116" s="50">
        <v>4.5274027005560047E-2</v>
      </c>
      <c r="E116" s="3"/>
    </row>
  </sheetData>
  <dataValidations count="2">
    <dataValidation type="decimal" allowBlank="1" showInputMessage="1" showErrorMessage="1" errorTitle="You did not enter a number" error="Please enter a number, not text." sqref="B10:E46 B50:E58 B65:B95 B99:B104" xr:uid="{4F957CCB-BADC-48F2-A15D-6B8A09672C7B}">
      <formula1>0</formula1>
      <formula2>999999999999</formula2>
    </dataValidation>
    <dataValidation type="decimal" allowBlank="1" showInputMessage="1" showErrorMessage="1" sqref="B111:D112 B96:B97 B47:E48" xr:uid="{46309FF3-4C0B-4177-ADB5-DA33FA712B02}">
      <formula1>0</formula1>
      <formula2>999999999999</formula2>
    </dataValidation>
  </dataValidation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Birmingham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Sustainability and Fair Cost of Care Fund 2022: information to be reported by each local authority</dc:title>
  <dc:creator>Simon Talbot</dc:creator>
  <cp:lastModifiedBy>Christopher Morgan</cp:lastModifiedBy>
  <dcterms:created xsi:type="dcterms:W3CDTF">2023-04-06T15:09:56Z</dcterms:created>
  <dcterms:modified xsi:type="dcterms:W3CDTF">2023-04-13T14:35:42Z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301f391c-7167-4c27-8cd7-a9c10521ecb0</vt:lpwstr>
  </property>
</Properties>
</file>