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ames_cowling_birmingham_gov_uk/Documents/Desktop/"/>
    </mc:Choice>
  </mc:AlternateContent>
  <xr:revisionPtr revIDLastSave="0" documentId="8_{B04B675D-8D7B-41FC-8AD9-9AEC4A0427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tes and Definitions" sheetId="8" r:id="rId1"/>
    <sheet name="number" sheetId="1" r:id="rId2"/>
    <sheet name="percent" sheetId="2" r:id="rId3"/>
  </sheets>
  <definedNames>
    <definedName name="_xlnm.Print_Area" localSheetId="0">'Notes and Definitions'!$A$1:$I$54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1" l="1"/>
  <c r="C92" i="1"/>
  <c r="D92" i="1"/>
  <c r="E92" i="1"/>
  <c r="F92" i="1"/>
  <c r="G92" i="1"/>
  <c r="H92" i="1"/>
  <c r="I92" i="1"/>
  <c r="J92" i="1"/>
  <c r="K92" i="1"/>
  <c r="L92" i="1"/>
  <c r="M92" i="1"/>
  <c r="N92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23" i="1"/>
  <c r="B21" i="1"/>
  <c r="B20" i="1"/>
  <c r="B19" i="1"/>
  <c r="B18" i="1"/>
  <c r="B17" i="1"/>
  <c r="B16" i="1"/>
  <c r="B15" i="1"/>
  <c r="B14" i="1"/>
  <c r="B13" i="1"/>
  <c r="B12" i="1"/>
  <c r="B7" i="1"/>
  <c r="B8" i="1"/>
  <c r="B9" i="1"/>
  <c r="B10" i="1"/>
  <c r="B6" i="1"/>
  <c r="A2" i="2"/>
  <c r="A2" i="1"/>
  <c r="D7" i="2" l="1"/>
  <c r="L7" i="2"/>
  <c r="E7" i="2"/>
  <c r="M7" i="2"/>
  <c r="F7" i="2"/>
  <c r="N7" i="2"/>
  <c r="H7" i="2"/>
  <c r="I7" i="2"/>
  <c r="G7" i="2"/>
  <c r="J7" i="2"/>
  <c r="B7" i="2"/>
  <c r="K7" i="2"/>
  <c r="L71" i="2"/>
  <c r="D71" i="2"/>
  <c r="K71" i="2"/>
  <c r="J71" i="2"/>
  <c r="I71" i="2"/>
  <c r="H71" i="2"/>
  <c r="N71" i="2"/>
  <c r="F71" i="2"/>
  <c r="M71" i="2"/>
  <c r="G71" i="2"/>
  <c r="E71" i="2"/>
  <c r="B71" i="2"/>
  <c r="L39" i="2"/>
  <c r="D39" i="2"/>
  <c r="K39" i="2"/>
  <c r="J39" i="2"/>
  <c r="I39" i="2"/>
  <c r="H39" i="2"/>
  <c r="N39" i="2"/>
  <c r="F39" i="2"/>
  <c r="M39" i="2"/>
  <c r="G39" i="2"/>
  <c r="E39" i="2"/>
  <c r="B39" i="2"/>
  <c r="L31" i="2"/>
  <c r="D31" i="2"/>
  <c r="K31" i="2"/>
  <c r="J31" i="2"/>
  <c r="I31" i="2"/>
  <c r="H31" i="2"/>
  <c r="N31" i="2"/>
  <c r="F31" i="2"/>
  <c r="E31" i="2"/>
  <c r="B31" i="2"/>
  <c r="M31" i="2"/>
  <c r="G31" i="2"/>
  <c r="L12" i="2"/>
  <c r="D12" i="2"/>
  <c r="K12" i="2"/>
  <c r="J12" i="2"/>
  <c r="I12" i="2"/>
  <c r="H12" i="2"/>
  <c r="G12" i="2"/>
  <c r="M12" i="2"/>
  <c r="F12" i="2"/>
  <c r="N12" i="2"/>
  <c r="E12" i="2"/>
  <c r="B12" i="2"/>
  <c r="L20" i="2"/>
  <c r="D20" i="2"/>
  <c r="I20" i="2"/>
  <c r="K20" i="2"/>
  <c r="J20" i="2"/>
  <c r="H20" i="2"/>
  <c r="N20" i="2"/>
  <c r="G20" i="2"/>
  <c r="F20" i="2"/>
  <c r="M20" i="2"/>
  <c r="B20" i="2"/>
  <c r="E20" i="2"/>
  <c r="G86" i="2"/>
  <c r="N86" i="2"/>
  <c r="F86" i="2"/>
  <c r="M86" i="2"/>
  <c r="E86" i="2"/>
  <c r="L86" i="2"/>
  <c r="D86" i="2"/>
  <c r="K86" i="2"/>
  <c r="I86" i="2"/>
  <c r="J86" i="2"/>
  <c r="H86" i="2"/>
  <c r="B86" i="2"/>
  <c r="G78" i="2"/>
  <c r="N78" i="2"/>
  <c r="F78" i="2"/>
  <c r="M78" i="2"/>
  <c r="E78" i="2"/>
  <c r="L78" i="2"/>
  <c r="D78" i="2"/>
  <c r="K78" i="2"/>
  <c r="I78" i="2"/>
  <c r="H78" i="2"/>
  <c r="J78" i="2"/>
  <c r="B78" i="2"/>
  <c r="G70" i="2"/>
  <c r="N70" i="2"/>
  <c r="F70" i="2"/>
  <c r="M70" i="2"/>
  <c r="E70" i="2"/>
  <c r="L70" i="2"/>
  <c r="D70" i="2"/>
  <c r="K70" i="2"/>
  <c r="I70" i="2"/>
  <c r="J70" i="2"/>
  <c r="H70" i="2"/>
  <c r="B70" i="2"/>
  <c r="G62" i="2"/>
  <c r="N62" i="2"/>
  <c r="F62" i="2"/>
  <c r="M62" i="2"/>
  <c r="E62" i="2"/>
  <c r="L62" i="2"/>
  <c r="D62" i="2"/>
  <c r="K62" i="2"/>
  <c r="I62" i="2"/>
  <c r="J62" i="2"/>
  <c r="H62" i="2"/>
  <c r="B62" i="2"/>
  <c r="G54" i="2"/>
  <c r="N54" i="2"/>
  <c r="F54" i="2"/>
  <c r="M54" i="2"/>
  <c r="E54" i="2"/>
  <c r="L54" i="2"/>
  <c r="D54" i="2"/>
  <c r="K54" i="2"/>
  <c r="I54" i="2"/>
  <c r="J54" i="2"/>
  <c r="H54" i="2"/>
  <c r="B54" i="2"/>
  <c r="G46" i="2"/>
  <c r="N46" i="2"/>
  <c r="F46" i="2"/>
  <c r="M46" i="2"/>
  <c r="E46" i="2"/>
  <c r="L46" i="2"/>
  <c r="D46" i="2"/>
  <c r="K46" i="2"/>
  <c r="I46" i="2"/>
  <c r="H46" i="2"/>
  <c r="J46" i="2"/>
  <c r="B46" i="2"/>
  <c r="G38" i="2"/>
  <c r="N38" i="2"/>
  <c r="F38" i="2"/>
  <c r="M38" i="2"/>
  <c r="E38" i="2"/>
  <c r="L38" i="2"/>
  <c r="D38" i="2"/>
  <c r="K38" i="2"/>
  <c r="I38" i="2"/>
  <c r="J38" i="2"/>
  <c r="H38" i="2"/>
  <c r="B38" i="2"/>
  <c r="G30" i="2"/>
  <c r="N30" i="2"/>
  <c r="M30" i="2"/>
  <c r="L30" i="2"/>
  <c r="K30" i="2"/>
  <c r="I30" i="2"/>
  <c r="J30" i="2"/>
  <c r="F30" i="2"/>
  <c r="H30" i="2"/>
  <c r="E30" i="2"/>
  <c r="D30" i="2"/>
  <c r="B30" i="2"/>
  <c r="I13" i="2"/>
  <c r="F13" i="2"/>
  <c r="H13" i="2"/>
  <c r="G13" i="2"/>
  <c r="N13" i="2"/>
  <c r="M13" i="2"/>
  <c r="E13" i="2"/>
  <c r="L13" i="2"/>
  <c r="D13" i="2"/>
  <c r="K13" i="2"/>
  <c r="B13" i="2"/>
  <c r="J13" i="2"/>
  <c r="I21" i="2"/>
  <c r="H21" i="2"/>
  <c r="N21" i="2"/>
  <c r="G21" i="2"/>
  <c r="F21" i="2"/>
  <c r="M21" i="2"/>
  <c r="E21" i="2"/>
  <c r="K21" i="2"/>
  <c r="L21" i="2"/>
  <c r="D21" i="2"/>
  <c r="J21" i="2"/>
  <c r="B21" i="2"/>
  <c r="J85" i="2"/>
  <c r="I85" i="2"/>
  <c r="H85" i="2"/>
  <c r="G85" i="2"/>
  <c r="N85" i="2"/>
  <c r="F85" i="2"/>
  <c r="L85" i="2"/>
  <c r="D85" i="2"/>
  <c r="M85" i="2"/>
  <c r="E85" i="2"/>
  <c r="K85" i="2"/>
  <c r="B85" i="2"/>
  <c r="J77" i="2"/>
  <c r="I77" i="2"/>
  <c r="H77" i="2"/>
  <c r="G77" i="2"/>
  <c r="N77" i="2"/>
  <c r="F77" i="2"/>
  <c r="L77" i="2"/>
  <c r="D77" i="2"/>
  <c r="M77" i="2"/>
  <c r="K77" i="2"/>
  <c r="E77" i="2"/>
  <c r="B77" i="2"/>
  <c r="J69" i="2"/>
  <c r="I69" i="2"/>
  <c r="H69" i="2"/>
  <c r="G69" i="2"/>
  <c r="N69" i="2"/>
  <c r="F69" i="2"/>
  <c r="L69" i="2"/>
  <c r="D69" i="2"/>
  <c r="E69" i="2"/>
  <c r="K69" i="2"/>
  <c r="M69" i="2"/>
  <c r="B69" i="2"/>
  <c r="J61" i="2"/>
  <c r="I61" i="2"/>
  <c r="H61" i="2"/>
  <c r="G61" i="2"/>
  <c r="N61" i="2"/>
  <c r="F61" i="2"/>
  <c r="L61" i="2"/>
  <c r="D61" i="2"/>
  <c r="M61" i="2"/>
  <c r="K61" i="2"/>
  <c r="E61" i="2"/>
  <c r="B61" i="2"/>
  <c r="J53" i="2"/>
  <c r="I53" i="2"/>
  <c r="H53" i="2"/>
  <c r="G53" i="2"/>
  <c r="N53" i="2"/>
  <c r="F53" i="2"/>
  <c r="L53" i="2"/>
  <c r="D53" i="2"/>
  <c r="M53" i="2"/>
  <c r="K53" i="2"/>
  <c r="E53" i="2"/>
  <c r="B53" i="2"/>
  <c r="J45" i="2"/>
  <c r="I45" i="2"/>
  <c r="H45" i="2"/>
  <c r="G45" i="2"/>
  <c r="N45" i="2"/>
  <c r="F45" i="2"/>
  <c r="L45" i="2"/>
  <c r="D45" i="2"/>
  <c r="M45" i="2"/>
  <c r="K45" i="2"/>
  <c r="E45" i="2"/>
  <c r="B45" i="2"/>
  <c r="J37" i="2"/>
  <c r="I37" i="2"/>
  <c r="H37" i="2"/>
  <c r="G37" i="2"/>
  <c r="N37" i="2"/>
  <c r="F37" i="2"/>
  <c r="L37" i="2"/>
  <c r="D37" i="2"/>
  <c r="M37" i="2"/>
  <c r="K37" i="2"/>
  <c r="B37" i="2"/>
  <c r="E37" i="2"/>
  <c r="L29" i="2"/>
  <c r="D29" i="2"/>
  <c r="I29" i="2"/>
  <c r="K29" i="2"/>
  <c r="J29" i="2"/>
  <c r="H29" i="2"/>
  <c r="N29" i="2"/>
  <c r="G29" i="2"/>
  <c r="F29" i="2"/>
  <c r="E29" i="2"/>
  <c r="B29" i="2"/>
  <c r="M29" i="2"/>
  <c r="N14" i="2"/>
  <c r="F14" i="2"/>
  <c r="M14" i="2"/>
  <c r="E14" i="2"/>
  <c r="K14" i="2"/>
  <c r="L14" i="2"/>
  <c r="D14" i="2"/>
  <c r="J14" i="2"/>
  <c r="I14" i="2"/>
  <c r="B14" i="2"/>
  <c r="H14" i="2"/>
  <c r="G14" i="2"/>
  <c r="N23" i="2"/>
  <c r="F23" i="2"/>
  <c r="K23" i="2"/>
  <c r="M23" i="2"/>
  <c r="E23" i="2"/>
  <c r="L23" i="2"/>
  <c r="D23" i="2"/>
  <c r="J23" i="2"/>
  <c r="I23" i="2"/>
  <c r="B23" i="2"/>
  <c r="H23" i="2"/>
  <c r="G23" i="2"/>
  <c r="M84" i="2"/>
  <c r="E84" i="2"/>
  <c r="L84" i="2"/>
  <c r="D84" i="2"/>
  <c r="K84" i="2"/>
  <c r="J84" i="2"/>
  <c r="I84" i="2"/>
  <c r="G84" i="2"/>
  <c r="B84" i="2"/>
  <c r="N84" i="2"/>
  <c r="F84" i="2"/>
  <c r="H84" i="2"/>
  <c r="M76" i="2"/>
  <c r="E76" i="2"/>
  <c r="L76" i="2"/>
  <c r="D76" i="2"/>
  <c r="K76" i="2"/>
  <c r="J76" i="2"/>
  <c r="I76" i="2"/>
  <c r="G76" i="2"/>
  <c r="B76" i="2"/>
  <c r="H76" i="2"/>
  <c r="N76" i="2"/>
  <c r="F76" i="2"/>
  <c r="M68" i="2"/>
  <c r="E68" i="2"/>
  <c r="L68" i="2"/>
  <c r="D68" i="2"/>
  <c r="K68" i="2"/>
  <c r="J68" i="2"/>
  <c r="I68" i="2"/>
  <c r="G68" i="2"/>
  <c r="N68" i="2"/>
  <c r="B68" i="2"/>
  <c r="H68" i="2"/>
  <c r="F68" i="2"/>
  <c r="M60" i="2"/>
  <c r="E60" i="2"/>
  <c r="L60" i="2"/>
  <c r="D60" i="2"/>
  <c r="K60" i="2"/>
  <c r="J60" i="2"/>
  <c r="I60" i="2"/>
  <c r="G60" i="2"/>
  <c r="H60" i="2"/>
  <c r="F60" i="2"/>
  <c r="B60" i="2"/>
  <c r="N60" i="2"/>
  <c r="M52" i="2"/>
  <c r="E52" i="2"/>
  <c r="L52" i="2"/>
  <c r="D52" i="2"/>
  <c r="K52" i="2"/>
  <c r="J52" i="2"/>
  <c r="I52" i="2"/>
  <c r="G52" i="2"/>
  <c r="B52" i="2"/>
  <c r="N52" i="2"/>
  <c r="F52" i="2"/>
  <c r="H52" i="2"/>
  <c r="M44" i="2"/>
  <c r="E44" i="2"/>
  <c r="L44" i="2"/>
  <c r="D44" i="2"/>
  <c r="K44" i="2"/>
  <c r="J44" i="2"/>
  <c r="I44" i="2"/>
  <c r="G44" i="2"/>
  <c r="B44" i="2"/>
  <c r="N44" i="2"/>
  <c r="H44" i="2"/>
  <c r="F44" i="2"/>
  <c r="M36" i="2"/>
  <c r="E36" i="2"/>
  <c r="L36" i="2"/>
  <c r="D36" i="2"/>
  <c r="K36" i="2"/>
  <c r="J36" i="2"/>
  <c r="I36" i="2"/>
  <c r="G36" i="2"/>
  <c r="N36" i="2"/>
  <c r="B36" i="2"/>
  <c r="H36" i="2"/>
  <c r="F36" i="2"/>
  <c r="G28" i="2"/>
  <c r="B28" i="2"/>
  <c r="L28" i="2"/>
  <c r="N28" i="2"/>
  <c r="F28" i="2"/>
  <c r="D28" i="2"/>
  <c r="M28" i="2"/>
  <c r="E28" i="2"/>
  <c r="K28" i="2"/>
  <c r="I28" i="2"/>
  <c r="J28" i="2"/>
  <c r="H28" i="2"/>
  <c r="L63" i="2"/>
  <c r="D63" i="2"/>
  <c r="K63" i="2"/>
  <c r="J63" i="2"/>
  <c r="I63" i="2"/>
  <c r="H63" i="2"/>
  <c r="N63" i="2"/>
  <c r="F63" i="2"/>
  <c r="G63" i="2"/>
  <c r="E63" i="2"/>
  <c r="M63" i="2"/>
  <c r="B63" i="2"/>
  <c r="K15" i="2"/>
  <c r="J15" i="2"/>
  <c r="I15" i="2"/>
  <c r="H15" i="2"/>
  <c r="G15" i="2"/>
  <c r="B15" i="2"/>
  <c r="M15" i="2"/>
  <c r="N15" i="2"/>
  <c r="F15" i="2"/>
  <c r="E15" i="2"/>
  <c r="L15" i="2"/>
  <c r="D15" i="2"/>
  <c r="H91" i="2"/>
  <c r="G91" i="2"/>
  <c r="N91" i="2"/>
  <c r="F91" i="2"/>
  <c r="M91" i="2"/>
  <c r="E91" i="2"/>
  <c r="L91" i="2"/>
  <c r="D91" i="2"/>
  <c r="J91" i="2"/>
  <c r="K91" i="2"/>
  <c r="B91" i="2"/>
  <c r="I91" i="2"/>
  <c r="H83" i="2"/>
  <c r="G83" i="2"/>
  <c r="N83" i="2"/>
  <c r="F83" i="2"/>
  <c r="M83" i="2"/>
  <c r="E83" i="2"/>
  <c r="L83" i="2"/>
  <c r="D83" i="2"/>
  <c r="J83" i="2"/>
  <c r="K83" i="2"/>
  <c r="I83" i="2"/>
  <c r="B83" i="2"/>
  <c r="H75" i="2"/>
  <c r="G75" i="2"/>
  <c r="N75" i="2"/>
  <c r="F75" i="2"/>
  <c r="M75" i="2"/>
  <c r="E75" i="2"/>
  <c r="L75" i="2"/>
  <c r="D75" i="2"/>
  <c r="J75" i="2"/>
  <c r="B75" i="2"/>
  <c r="K75" i="2"/>
  <c r="I75" i="2"/>
  <c r="H67" i="2"/>
  <c r="G67" i="2"/>
  <c r="N67" i="2"/>
  <c r="F67" i="2"/>
  <c r="M67" i="2"/>
  <c r="E67" i="2"/>
  <c r="L67" i="2"/>
  <c r="D67" i="2"/>
  <c r="J67" i="2"/>
  <c r="K67" i="2"/>
  <c r="B67" i="2"/>
  <c r="I67" i="2"/>
  <c r="H59" i="2"/>
  <c r="G59" i="2"/>
  <c r="N59" i="2"/>
  <c r="F59" i="2"/>
  <c r="M59" i="2"/>
  <c r="E59" i="2"/>
  <c r="L59" i="2"/>
  <c r="D59" i="2"/>
  <c r="J59" i="2"/>
  <c r="K59" i="2"/>
  <c r="B59" i="2"/>
  <c r="I59" i="2"/>
  <c r="H51" i="2"/>
  <c r="G51" i="2"/>
  <c r="N51" i="2"/>
  <c r="F51" i="2"/>
  <c r="M51" i="2"/>
  <c r="E51" i="2"/>
  <c r="L51" i="2"/>
  <c r="D51" i="2"/>
  <c r="J51" i="2"/>
  <c r="K51" i="2"/>
  <c r="I51" i="2"/>
  <c r="B51" i="2"/>
  <c r="H43" i="2"/>
  <c r="G43" i="2"/>
  <c r="N43" i="2"/>
  <c r="F43" i="2"/>
  <c r="M43" i="2"/>
  <c r="E43" i="2"/>
  <c r="L43" i="2"/>
  <c r="D43" i="2"/>
  <c r="J43" i="2"/>
  <c r="B43" i="2"/>
  <c r="K43" i="2"/>
  <c r="I43" i="2"/>
  <c r="H35" i="2"/>
  <c r="G35" i="2"/>
  <c r="N35" i="2"/>
  <c r="F35" i="2"/>
  <c r="M35" i="2"/>
  <c r="E35" i="2"/>
  <c r="L35" i="2"/>
  <c r="D35" i="2"/>
  <c r="J35" i="2"/>
  <c r="K35" i="2"/>
  <c r="B35" i="2"/>
  <c r="I35" i="2"/>
  <c r="J27" i="2"/>
  <c r="I27" i="2"/>
  <c r="B27" i="2"/>
  <c r="H27" i="2"/>
  <c r="G27" i="2"/>
  <c r="N27" i="2"/>
  <c r="F27" i="2"/>
  <c r="D27" i="2"/>
  <c r="M27" i="2"/>
  <c r="E27" i="2"/>
  <c r="L27" i="2"/>
  <c r="K27" i="2"/>
  <c r="G19" i="2"/>
  <c r="B19" i="2"/>
  <c r="N19" i="2"/>
  <c r="F19" i="2"/>
  <c r="L19" i="2"/>
  <c r="M19" i="2"/>
  <c r="E19" i="2"/>
  <c r="D19" i="2"/>
  <c r="K19" i="2"/>
  <c r="I19" i="2"/>
  <c r="J19" i="2"/>
  <c r="H19" i="2"/>
  <c r="L47" i="2"/>
  <c r="D47" i="2"/>
  <c r="K47" i="2"/>
  <c r="J47" i="2"/>
  <c r="I47" i="2"/>
  <c r="H47" i="2"/>
  <c r="N47" i="2"/>
  <c r="F47" i="2"/>
  <c r="G47" i="2"/>
  <c r="M47" i="2"/>
  <c r="E47" i="2"/>
  <c r="B47" i="2"/>
  <c r="K10" i="2"/>
  <c r="D10" i="2"/>
  <c r="L10" i="2"/>
  <c r="E10" i="2"/>
  <c r="M10" i="2"/>
  <c r="G10" i="2"/>
  <c r="H10" i="2"/>
  <c r="F10" i="2"/>
  <c r="B10" i="2"/>
  <c r="N10" i="2"/>
  <c r="J10" i="2"/>
  <c r="I10" i="2"/>
  <c r="H16" i="2"/>
  <c r="E16" i="2"/>
  <c r="G16" i="2"/>
  <c r="N16" i="2"/>
  <c r="F16" i="2"/>
  <c r="M16" i="2"/>
  <c r="L16" i="2"/>
  <c r="D16" i="2"/>
  <c r="K16" i="2"/>
  <c r="J16" i="2"/>
  <c r="I16" i="2"/>
  <c r="B16" i="2"/>
  <c r="K90" i="2"/>
  <c r="J90" i="2"/>
  <c r="I90" i="2"/>
  <c r="H90" i="2"/>
  <c r="G90" i="2"/>
  <c r="M90" i="2"/>
  <c r="E90" i="2"/>
  <c r="N90" i="2"/>
  <c r="B90" i="2"/>
  <c r="L90" i="2"/>
  <c r="F90" i="2"/>
  <c r="D90" i="2"/>
  <c r="K82" i="2"/>
  <c r="J82" i="2"/>
  <c r="I82" i="2"/>
  <c r="H82" i="2"/>
  <c r="G82" i="2"/>
  <c r="M82" i="2"/>
  <c r="E82" i="2"/>
  <c r="F82" i="2"/>
  <c r="N82" i="2"/>
  <c r="L82" i="2"/>
  <c r="B82" i="2"/>
  <c r="D82" i="2"/>
  <c r="K74" i="2"/>
  <c r="J74" i="2"/>
  <c r="I74" i="2"/>
  <c r="H74" i="2"/>
  <c r="G74" i="2"/>
  <c r="M74" i="2"/>
  <c r="E74" i="2"/>
  <c r="N74" i="2"/>
  <c r="L74" i="2"/>
  <c r="F74" i="2"/>
  <c r="D74" i="2"/>
  <c r="B74" i="2"/>
  <c r="K66" i="2"/>
  <c r="J66" i="2"/>
  <c r="I66" i="2"/>
  <c r="H66" i="2"/>
  <c r="G66" i="2"/>
  <c r="M66" i="2"/>
  <c r="E66" i="2"/>
  <c r="F66" i="2"/>
  <c r="D66" i="2"/>
  <c r="B66" i="2"/>
  <c r="N66" i="2"/>
  <c r="L66" i="2"/>
  <c r="K58" i="2"/>
  <c r="J58" i="2"/>
  <c r="I58" i="2"/>
  <c r="H58" i="2"/>
  <c r="G58" i="2"/>
  <c r="M58" i="2"/>
  <c r="E58" i="2"/>
  <c r="B58" i="2"/>
  <c r="N58" i="2"/>
  <c r="L58" i="2"/>
  <c r="D58" i="2"/>
  <c r="F58" i="2"/>
  <c r="K50" i="2"/>
  <c r="J50" i="2"/>
  <c r="I50" i="2"/>
  <c r="H50" i="2"/>
  <c r="G50" i="2"/>
  <c r="M50" i="2"/>
  <c r="E50" i="2"/>
  <c r="N50" i="2"/>
  <c r="F50" i="2"/>
  <c r="L50" i="2"/>
  <c r="B50" i="2"/>
  <c r="D50" i="2"/>
  <c r="K42" i="2"/>
  <c r="J42" i="2"/>
  <c r="I42" i="2"/>
  <c r="H42" i="2"/>
  <c r="G42" i="2"/>
  <c r="M42" i="2"/>
  <c r="E42" i="2"/>
  <c r="L42" i="2"/>
  <c r="F42" i="2"/>
  <c r="D42" i="2"/>
  <c r="B42" i="2"/>
  <c r="N42" i="2"/>
  <c r="K34" i="2"/>
  <c r="J34" i="2"/>
  <c r="I34" i="2"/>
  <c r="H34" i="2"/>
  <c r="G34" i="2"/>
  <c r="M34" i="2"/>
  <c r="E34" i="2"/>
  <c r="D34" i="2"/>
  <c r="B34" i="2"/>
  <c r="L34" i="2"/>
  <c r="N34" i="2"/>
  <c r="F34" i="2"/>
  <c r="M26" i="2"/>
  <c r="E26" i="2"/>
  <c r="J26" i="2"/>
  <c r="L26" i="2"/>
  <c r="D26" i="2"/>
  <c r="K26" i="2"/>
  <c r="B26" i="2"/>
  <c r="I26" i="2"/>
  <c r="H26" i="2"/>
  <c r="G26" i="2"/>
  <c r="F26" i="2"/>
  <c r="N26" i="2"/>
  <c r="L87" i="2"/>
  <c r="D87" i="2"/>
  <c r="K87" i="2"/>
  <c r="J87" i="2"/>
  <c r="I87" i="2"/>
  <c r="H87" i="2"/>
  <c r="N87" i="2"/>
  <c r="F87" i="2"/>
  <c r="M87" i="2"/>
  <c r="E87" i="2"/>
  <c r="G87" i="2"/>
  <c r="B87" i="2"/>
  <c r="L55" i="2"/>
  <c r="D55" i="2"/>
  <c r="K55" i="2"/>
  <c r="J55" i="2"/>
  <c r="I55" i="2"/>
  <c r="H55" i="2"/>
  <c r="N55" i="2"/>
  <c r="F55" i="2"/>
  <c r="M55" i="2"/>
  <c r="G55" i="2"/>
  <c r="B55" i="2"/>
  <c r="E55" i="2"/>
  <c r="F9" i="2"/>
  <c r="N9" i="2"/>
  <c r="G9" i="2"/>
  <c r="B9" i="2"/>
  <c r="H9" i="2"/>
  <c r="J9" i="2"/>
  <c r="K9" i="2"/>
  <c r="E9" i="2"/>
  <c r="I9" i="2"/>
  <c r="D9" i="2"/>
  <c r="L9" i="2"/>
  <c r="M9" i="2"/>
  <c r="M17" i="2"/>
  <c r="E17" i="2"/>
  <c r="L17" i="2"/>
  <c r="D17" i="2"/>
  <c r="J17" i="2"/>
  <c r="K17" i="2"/>
  <c r="B17" i="2"/>
  <c r="I17" i="2"/>
  <c r="G17" i="2"/>
  <c r="H17" i="2"/>
  <c r="F17" i="2"/>
  <c r="N17" i="2"/>
  <c r="N89" i="2"/>
  <c r="F89" i="2"/>
  <c r="M89" i="2"/>
  <c r="E89" i="2"/>
  <c r="L89" i="2"/>
  <c r="D89" i="2"/>
  <c r="K89" i="2"/>
  <c r="J89" i="2"/>
  <c r="H89" i="2"/>
  <c r="I89" i="2"/>
  <c r="G89" i="2"/>
  <c r="B89" i="2"/>
  <c r="N81" i="2"/>
  <c r="F81" i="2"/>
  <c r="M81" i="2"/>
  <c r="E81" i="2"/>
  <c r="L81" i="2"/>
  <c r="D81" i="2"/>
  <c r="K81" i="2"/>
  <c r="J81" i="2"/>
  <c r="H81" i="2"/>
  <c r="B81" i="2"/>
  <c r="G81" i="2"/>
  <c r="I81" i="2"/>
  <c r="N73" i="2"/>
  <c r="F73" i="2"/>
  <c r="M73" i="2"/>
  <c r="E73" i="2"/>
  <c r="L73" i="2"/>
  <c r="D73" i="2"/>
  <c r="K73" i="2"/>
  <c r="J73" i="2"/>
  <c r="H73" i="2"/>
  <c r="I73" i="2"/>
  <c r="B73" i="2"/>
  <c r="G73" i="2"/>
  <c r="N65" i="2"/>
  <c r="F65" i="2"/>
  <c r="M65" i="2"/>
  <c r="E65" i="2"/>
  <c r="L65" i="2"/>
  <c r="D65" i="2"/>
  <c r="K65" i="2"/>
  <c r="J65" i="2"/>
  <c r="H65" i="2"/>
  <c r="I65" i="2"/>
  <c r="G65" i="2"/>
  <c r="B65" i="2"/>
  <c r="N57" i="2"/>
  <c r="F57" i="2"/>
  <c r="M57" i="2"/>
  <c r="E57" i="2"/>
  <c r="L57" i="2"/>
  <c r="D57" i="2"/>
  <c r="K57" i="2"/>
  <c r="J57" i="2"/>
  <c r="H57" i="2"/>
  <c r="I57" i="2"/>
  <c r="G57" i="2"/>
  <c r="B57" i="2"/>
  <c r="N49" i="2"/>
  <c r="F49" i="2"/>
  <c r="M49" i="2"/>
  <c r="E49" i="2"/>
  <c r="L49" i="2"/>
  <c r="D49" i="2"/>
  <c r="K49" i="2"/>
  <c r="J49" i="2"/>
  <c r="H49" i="2"/>
  <c r="B49" i="2"/>
  <c r="I49" i="2"/>
  <c r="G49" i="2"/>
  <c r="N41" i="2"/>
  <c r="F41" i="2"/>
  <c r="M41" i="2"/>
  <c r="E41" i="2"/>
  <c r="L41" i="2"/>
  <c r="D41" i="2"/>
  <c r="K41" i="2"/>
  <c r="J41" i="2"/>
  <c r="H41" i="2"/>
  <c r="I41" i="2"/>
  <c r="B41" i="2"/>
  <c r="G41" i="2"/>
  <c r="N33" i="2"/>
  <c r="F33" i="2"/>
  <c r="M33" i="2"/>
  <c r="E33" i="2"/>
  <c r="L33" i="2"/>
  <c r="D33" i="2"/>
  <c r="K33" i="2"/>
  <c r="J33" i="2"/>
  <c r="H33" i="2"/>
  <c r="I33" i="2"/>
  <c r="G33" i="2"/>
  <c r="B33" i="2"/>
  <c r="H25" i="2"/>
  <c r="G25" i="2"/>
  <c r="M25" i="2"/>
  <c r="B25" i="2"/>
  <c r="N25" i="2"/>
  <c r="F25" i="2"/>
  <c r="E25" i="2"/>
  <c r="L25" i="2"/>
  <c r="D25" i="2"/>
  <c r="J25" i="2"/>
  <c r="K25" i="2"/>
  <c r="I25" i="2"/>
  <c r="L79" i="2"/>
  <c r="D79" i="2"/>
  <c r="K79" i="2"/>
  <c r="J79" i="2"/>
  <c r="I79" i="2"/>
  <c r="H79" i="2"/>
  <c r="N79" i="2"/>
  <c r="F79" i="2"/>
  <c r="G79" i="2"/>
  <c r="M79" i="2"/>
  <c r="E79" i="2"/>
  <c r="B79" i="2"/>
  <c r="J6" i="2"/>
  <c r="I6" i="2"/>
  <c r="H6" i="2"/>
  <c r="B6" i="2"/>
  <c r="N6" i="2"/>
  <c r="F6" i="2"/>
  <c r="M6" i="2"/>
  <c r="E6" i="2"/>
  <c r="L6" i="2"/>
  <c r="G6" i="2"/>
  <c r="D6" i="2"/>
  <c r="K6" i="2"/>
  <c r="I8" i="2"/>
  <c r="B8" i="2"/>
  <c r="J8" i="2"/>
  <c r="K8" i="2"/>
  <c r="E8" i="2"/>
  <c r="M8" i="2"/>
  <c r="F8" i="2"/>
  <c r="N8" i="2"/>
  <c r="D8" i="2"/>
  <c r="H8" i="2"/>
  <c r="G8" i="2"/>
  <c r="L8" i="2"/>
  <c r="J18" i="2"/>
  <c r="G18" i="2"/>
  <c r="I18" i="2"/>
  <c r="B18" i="2"/>
  <c r="H18" i="2"/>
  <c r="N18" i="2"/>
  <c r="F18" i="2"/>
  <c r="L18" i="2"/>
  <c r="M18" i="2"/>
  <c r="E18" i="2"/>
  <c r="D18" i="2"/>
  <c r="K18" i="2"/>
  <c r="I88" i="2"/>
  <c r="H88" i="2"/>
  <c r="G88" i="2"/>
  <c r="N88" i="2"/>
  <c r="F88" i="2"/>
  <c r="M88" i="2"/>
  <c r="E88" i="2"/>
  <c r="K88" i="2"/>
  <c r="L88" i="2"/>
  <c r="J88" i="2"/>
  <c r="D88" i="2"/>
  <c r="B88" i="2"/>
  <c r="I80" i="2"/>
  <c r="H80" i="2"/>
  <c r="G80" i="2"/>
  <c r="N80" i="2"/>
  <c r="F80" i="2"/>
  <c r="M80" i="2"/>
  <c r="E80" i="2"/>
  <c r="K80" i="2"/>
  <c r="L80" i="2"/>
  <c r="J80" i="2"/>
  <c r="D80" i="2"/>
  <c r="B80" i="2"/>
  <c r="I72" i="2"/>
  <c r="H72" i="2"/>
  <c r="G72" i="2"/>
  <c r="N72" i="2"/>
  <c r="F72" i="2"/>
  <c r="M72" i="2"/>
  <c r="E72" i="2"/>
  <c r="K72" i="2"/>
  <c r="D72" i="2"/>
  <c r="B72" i="2"/>
  <c r="J72" i="2"/>
  <c r="L72" i="2"/>
  <c r="I64" i="2"/>
  <c r="H64" i="2"/>
  <c r="G64" i="2"/>
  <c r="N64" i="2"/>
  <c r="F64" i="2"/>
  <c r="M64" i="2"/>
  <c r="E64" i="2"/>
  <c r="K64" i="2"/>
  <c r="L64" i="2"/>
  <c r="J64" i="2"/>
  <c r="B64" i="2"/>
  <c r="D64" i="2"/>
  <c r="I56" i="2"/>
  <c r="H56" i="2"/>
  <c r="G56" i="2"/>
  <c r="N56" i="2"/>
  <c r="F56" i="2"/>
  <c r="M56" i="2"/>
  <c r="E56" i="2"/>
  <c r="K56" i="2"/>
  <c r="D56" i="2"/>
  <c r="L56" i="2"/>
  <c r="J56" i="2"/>
  <c r="B56" i="2"/>
  <c r="I48" i="2"/>
  <c r="H48" i="2"/>
  <c r="G48" i="2"/>
  <c r="N48" i="2"/>
  <c r="F48" i="2"/>
  <c r="M48" i="2"/>
  <c r="E48" i="2"/>
  <c r="K48" i="2"/>
  <c r="L48" i="2"/>
  <c r="J48" i="2"/>
  <c r="D48" i="2"/>
  <c r="B48" i="2"/>
  <c r="I40" i="2"/>
  <c r="H40" i="2"/>
  <c r="G40" i="2"/>
  <c r="N40" i="2"/>
  <c r="F40" i="2"/>
  <c r="M40" i="2"/>
  <c r="E40" i="2"/>
  <c r="K40" i="2"/>
  <c r="B40" i="2"/>
  <c r="J40" i="2"/>
  <c r="L40" i="2"/>
  <c r="D40" i="2"/>
  <c r="I32" i="2"/>
  <c r="H32" i="2"/>
  <c r="G32" i="2"/>
  <c r="N32" i="2"/>
  <c r="F32" i="2"/>
  <c r="M32" i="2"/>
  <c r="E32" i="2"/>
  <c r="K32" i="2"/>
  <c r="L32" i="2"/>
  <c r="J32" i="2"/>
  <c r="B32" i="2"/>
  <c r="D32" i="2"/>
  <c r="K24" i="2"/>
  <c r="J24" i="2"/>
  <c r="I24" i="2"/>
  <c r="H24" i="2"/>
  <c r="G24" i="2"/>
  <c r="B24" i="2"/>
  <c r="E24" i="2"/>
  <c r="N24" i="2"/>
  <c r="F24" i="2"/>
  <c r="M24" i="2"/>
  <c r="D24" i="2"/>
  <c r="L24" i="2"/>
</calcChain>
</file>

<file path=xl/sharedStrings.xml><?xml version="1.0" encoding="utf-8"?>
<sst xmlns="http://schemas.openxmlformats.org/spreadsheetml/2006/main" count="240" uniqueCount="132">
  <si>
    <t>All people aged 16 and over</t>
  </si>
  <si>
    <t>England &amp; Wales</t>
  </si>
  <si>
    <t>England</t>
  </si>
  <si>
    <t>West Midlands Region</t>
  </si>
  <si>
    <t>West Midlands Met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</si>
  <si>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</si>
  <si>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</si>
  <si>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</si>
  <si>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</si>
  <si>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</si>
  <si>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</si>
  <si>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</si>
  <si>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</si>
  <si>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</si>
  <si>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Yardley</t>
  </si>
  <si>
    <t>Sutton Coldfield</t>
  </si>
  <si>
    <t>the UK for less than 12 months.</t>
  </si>
  <si>
    <t>Terms and Conditions</t>
  </si>
  <si>
    <t xml:space="preserve">2. These statistics may be used, excluding logos, under the terms of the Open Government Licence. </t>
  </si>
  <si>
    <t>0121 303 4208</t>
  </si>
  <si>
    <t>brenda.henry@birmingham.gov.uk</t>
  </si>
  <si>
    <t>2021 Census: Key Statistics for Birmingham and it's constituent areas</t>
  </si>
  <si>
    <t>Source: Office for National Statistics   © Crown Copyright 2022</t>
  </si>
  <si>
    <t>Transport and Connectivity, Place, Prosperity &amp; Sustainability</t>
  </si>
  <si>
    <t>November 2022</t>
  </si>
  <si>
    <t>Geography</t>
  </si>
  <si>
    <t>Link to ONS Census web page</t>
  </si>
  <si>
    <t>Link to Open Government Licence for Public Sector Information</t>
  </si>
  <si>
    <t>Link to Birmingham City Council Census web page</t>
  </si>
  <si>
    <t>Link to ONS 2021 Census geography products web page</t>
  </si>
  <si>
    <t>Acocks Green</t>
  </si>
  <si>
    <t>Allens Cross</t>
  </si>
  <si>
    <t>Alum Rock</t>
  </si>
  <si>
    <t>Aston</t>
  </si>
  <si>
    <t>Balsall Heath West</t>
  </si>
  <si>
    <t>Bartley Green</t>
  </si>
  <si>
    <t>Billesley</t>
  </si>
  <si>
    <t>Birchfield</t>
  </si>
  <si>
    <t>Bordesley &amp; Highgate</t>
  </si>
  <si>
    <t>Bordesley Green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</si>
  <si>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</si>
  <si>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</si>
  <si>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</si>
  <si>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</si>
  <si>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</si>
  <si>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</si>
  <si>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</si>
  <si>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</si>
  <si>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</si>
  <si>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</si>
  <si>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</si>
  <si>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</si>
  <si>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</si>
  <si>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Handsworth Wood</t>
  </si>
  <si>
    <t>Harborne</t>
  </si>
  <si>
    <t>Heartlands</t>
  </si>
  <si>
    <t>Highter's Heath</t>
  </si>
  <si>
    <t>Holyhead</t>
  </si>
  <si>
    <t>King's Norton North</t>
  </si>
  <si>
    <t>King's Norton South</t>
  </si>
  <si>
    <t>Kingstanding</t>
  </si>
  <si>
    <t>Longbridge &amp; West Heath</t>
  </si>
  <si>
    <t>Lozells</t>
  </si>
  <si>
    <t>Moseley</t>
  </si>
  <si>
    <t>Nechells</t>
  </si>
  <si>
    <t>Newtown</t>
  </si>
  <si>
    <t>North Edgbaston</t>
  </si>
  <si>
    <t>Oscott</t>
  </si>
  <si>
    <t>Perry Common</t>
  </si>
  <si>
    <t>Pype Hayes</t>
  </si>
  <si>
    <t>Quinton</t>
  </si>
  <si>
    <t>Rubery &amp; Rednal</t>
  </si>
  <si>
    <t>Shard End</t>
  </si>
  <si>
    <t>Sheldon</t>
  </si>
  <si>
    <t>Small Heath</t>
  </si>
  <si>
    <t>Soho &amp; Jewellery Quarter</t>
  </si>
  <si>
    <t>South Yardley</t>
  </si>
  <si>
    <t>Sparkbrook &amp; Balsall Heath East</t>
  </si>
  <si>
    <t>Sparkhill</t>
  </si>
  <si>
    <t>Stirchley</t>
  </si>
  <si>
    <t>Stockland Green</t>
  </si>
  <si>
    <t>Sutton Four Oaks</t>
  </si>
  <si>
    <t>Sutton Mere Green</t>
  </si>
  <si>
    <t>Sutton Reddicap</t>
  </si>
  <si>
    <t>Sutton Roughley</t>
  </si>
  <si>
    <t>Sutton Trinity</t>
  </si>
  <si>
    <t>Sutton Vesey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</si>
  <si>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</si>
  <si>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</si>
  <si>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</si>
  <si>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</si>
  <si>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</si>
  <si>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</si>
  <si>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</si>
  <si>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Legal partnership status</t>
  </si>
  <si>
    <t>Legal partnership status classifies a person according to their legal marital or registered civil partnership status on Census day.</t>
  </si>
  <si>
    <t>It is the same as the 2011 Census variable "Marital Status" but has been updated for Census 2021 to reflect the revised Civil</t>
  </si>
  <si>
    <t>legally recognised status and was not an option on the census questionaire.</t>
  </si>
  <si>
    <t xml:space="preserve">In census results the term 'single' is used to refer only to someone who has never been married or in a registered </t>
  </si>
  <si>
    <t xml:space="preserve">Although the term 'single' is widely used to cover people in a number of states such as divorced or separated it is not a </t>
  </si>
  <si>
    <t xml:space="preserve">The main population base for outputs from the 2021 Census is the usual resident population at census day </t>
  </si>
  <si>
    <t xml:space="preserve">A usual resident of the UK is anyone who, on census day, was in the UK and had stayed or intended to stay in the UK </t>
  </si>
  <si>
    <t xml:space="preserve">for a period of 12 months or more, or had a permanent UK address and was outside the UK and intended to be outside </t>
  </si>
  <si>
    <t>Further information about the census estimate is available on the ONS website:</t>
  </si>
  <si>
    <t>This table is part of the first release of the 2021 Census that add detail to the population estimates published July 2022</t>
  </si>
  <si>
    <t>Partnership Act that came into force in 2019.</t>
  </si>
  <si>
    <t>same-sex/opposite sex civil partnership, which were options on the census questionaire.</t>
  </si>
  <si>
    <t>Never married and never registered a civil partnership</t>
  </si>
  <si>
    <t>Married: Opposite sex</t>
  </si>
  <si>
    <t>Married: Same sex</t>
  </si>
  <si>
    <t>In a registered civil partnership: Opposite sex</t>
  </si>
  <si>
    <t>In a registered civil partnership: Same sex</t>
  </si>
  <si>
    <t>Separated, but still married</t>
  </si>
  <si>
    <t>Separated, but still in a registered civil partnership</t>
  </si>
  <si>
    <t>Divorced</t>
  </si>
  <si>
    <t>Formerly in a civil partnership now legally dissolved</t>
  </si>
  <si>
    <t>Widowed</t>
  </si>
  <si>
    <t>Surviving partner from civil partnership</t>
  </si>
  <si>
    <t>All usual residents 16 Years and over</t>
  </si>
  <si>
    <t>does not apply (check)</t>
  </si>
  <si>
    <t>Definition</t>
  </si>
  <si>
    <t>Notes</t>
  </si>
  <si>
    <t>more affected.</t>
  </si>
  <si>
    <t>Totals may differ between tables for the same variables due to disclosure control measures. Smaller geographies are are</t>
  </si>
  <si>
    <t>otherwise indicated.</t>
  </si>
  <si>
    <t xml:space="preserve">1. All material on the Office for National Statistics (ONS) website is subject to Crown Copyright protection unless </t>
  </si>
  <si>
    <t>the 2021 Census, but are analysed separately.</t>
  </si>
  <si>
    <t xml:space="preserve">Although the population base  included non-UK short-term residents, these are not included in the main outputs from </t>
  </si>
  <si>
    <t>which the population weighted centroid falls.</t>
  </si>
  <si>
    <t>Ward results are ONS and Parliamentary constituencies calculated by BCC by allocating output areas to the WPC or constituency in</t>
  </si>
  <si>
    <t>Constituencies (BCC)</t>
  </si>
  <si>
    <t>Wards (ONS)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</si>
</sst>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_)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.5"/>
      <name val="Arial"/>
      <family val="2"/>
    </font>
    <font>
      <b/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1" tint="0.34998626667073579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theme="1" tint="0.34998626667073579"/>
      </right>
      <top style="dotted">
        <color auto="1"/>
      </top>
      <bottom style="dotted">
        <color auto="1"/>
      </bottom>
      <diagonal/>
    </border>
    <border>
      <left style="medium">
        <color theme="1" tint="0.34998626667073579"/>
      </left>
      <right style="thin">
        <color auto="1"/>
      </right>
      <top style="dotted">
        <color auto="1"/>
      </top>
      <bottom style="medium">
        <color theme="1" tint="0.34998626667073579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 tint="0.34998626667073579"/>
      </bottom>
      <diagonal/>
    </border>
    <border>
      <left style="thin">
        <color auto="1"/>
      </left>
      <right style="medium">
        <color theme="1" tint="0.34998626667073579"/>
      </right>
      <top style="dotted">
        <color auto="1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theme="1" tint="0.34998626667073579"/>
      </right>
      <top style="dotted">
        <color auto="1"/>
      </top>
      <bottom/>
      <diagonal/>
    </border>
    <border>
      <left style="medium">
        <color theme="1" tint="0.34998626667073579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theme="1" tint="0.34998626667073579"/>
      </right>
      <top/>
      <bottom style="dotted">
        <color auto="1"/>
      </bottom>
      <diagonal/>
    </border>
    <border>
      <left style="medium">
        <color theme="1" tint="0.34998626667073579"/>
      </left>
      <right style="thin">
        <color auto="1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auto="1"/>
      </left>
      <right style="thin">
        <color auto="1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auto="1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/>
    <xf numFmtId="0" fontId="9" fillId="0" borderId="0"/>
    <xf numFmtId="165" fontId="23" fillId="0" borderId="0"/>
    <xf numFmtId="0" fontId="24" fillId="23" borderId="7" applyNumberFormat="0" applyFont="0" applyAlignment="0" applyProtection="0"/>
    <xf numFmtId="0" fontId="25" fillId="20" borderId="8" applyNumberFormat="0" applyAlignment="0" applyProtection="0"/>
    <xf numFmtId="0" fontId="4" fillId="0" borderId="0">
      <alignment horizontal="left"/>
    </xf>
    <xf numFmtId="0" fontId="6" fillId="0" borderId="0">
      <alignment horizontal="left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26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28" fillId="24" borderId="0" xfId="40" applyFont="1" applyFill="1"/>
    <xf numFmtId="0" fontId="29" fillId="24" borderId="0" xfId="40" applyFont="1" applyFill="1"/>
    <xf numFmtId="0" fontId="3" fillId="24" borderId="0" xfId="40" applyFont="1" applyFill="1"/>
    <xf numFmtId="0" fontId="30" fillId="24" borderId="0" xfId="40" applyFont="1" applyFill="1"/>
    <xf numFmtId="0" fontId="7" fillId="0" borderId="0" xfId="0" applyFont="1" applyBorder="1"/>
    <xf numFmtId="0" fontId="31" fillId="0" borderId="0" xfId="0" applyFont="1" applyBorder="1"/>
    <xf numFmtId="0" fontId="32" fillId="24" borderId="0" xfId="40" applyFont="1" applyFill="1" applyAlignment="1">
      <alignment horizontal="right"/>
    </xf>
    <xf numFmtId="0" fontId="1" fillId="24" borderId="0" xfId="40" applyFont="1" applyFill="1"/>
    <xf numFmtId="0" fontId="2" fillId="24" borderId="0" xfId="34" applyNumberFormat="1" applyFill="1" applyBorder="1" applyAlignment="1" applyProtection="1"/>
    <xf numFmtId="165" fontId="1" fillId="24" borderId="0" xfId="41" applyFont="1" applyFill="1" applyAlignment="1" applyProtection="1">
      <alignment horizontal="right"/>
      <protection locked="0"/>
    </xf>
    <xf numFmtId="0" fontId="2" fillId="24" borderId="0" xfId="34" applyFill="1" applyBorder="1" applyAlignment="1" applyProtection="1"/>
    <xf numFmtId="14" fontId="1" fillId="24" borderId="0" xfId="40" quotePrefix="1" applyNumberFormat="1" applyFont="1" applyFill="1" applyAlignment="1">
      <alignment horizontal="left"/>
    </xf>
    <xf numFmtId="0" fontId="33" fillId="0" borderId="0" xfId="0" applyFont="1"/>
    <xf numFmtId="0" fontId="34" fillId="24" borderId="0" xfId="40" applyFont="1" applyFill="1" applyAlignment="1">
      <alignment horizontal="right"/>
    </xf>
    <xf numFmtId="0" fontId="2" fillId="24" borderId="0" xfId="52" applyFill="1" applyBorder="1"/>
    <xf numFmtId="0" fontId="2" fillId="24" borderId="0" xfId="52" applyNumberFormat="1" applyFill="1" applyBorder="1" applyAlignment="1" applyProtection="1"/>
    <xf numFmtId="0" fontId="2" fillId="0" borderId="0" xfId="34" applyFill="1" applyAlignment="1" applyProtection="1"/>
    <xf numFmtId="0" fontId="35" fillId="24" borderId="0" xfId="40" applyFont="1" applyFill="1"/>
    <xf numFmtId="0" fontId="6" fillId="0" borderId="10" xfId="0" applyFont="1" applyBorder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left"/>
    </xf>
    <xf numFmtId="3" fontId="6" fillId="0" borderId="11" xfId="0" applyNumberFormat="1" applyFont="1" applyBorder="1"/>
    <xf numFmtId="0" fontId="6" fillId="0" borderId="10" xfId="0" applyFont="1" applyBorder="1"/>
    <xf numFmtId="0" fontId="6" fillId="0" borderId="13" xfId="0" applyFont="1" applyBorder="1"/>
    <xf numFmtId="164" fontId="6" fillId="0" borderId="11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164" fontId="6" fillId="0" borderId="17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>
      <alignment horizontal="left"/>
    </xf>
    <xf numFmtId="3" fontId="6" fillId="0" borderId="20" xfId="0" applyNumberFormat="1" applyFont="1" applyBorder="1"/>
    <xf numFmtId="164" fontId="6" fillId="0" borderId="20" xfId="0" applyNumberFormat="1" applyFont="1" applyBorder="1" applyAlignment="1" applyProtection="1">
      <alignment horizontal="right"/>
      <protection locked="0"/>
    </xf>
    <xf numFmtId="3" fontId="6" fillId="0" borderId="23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left"/>
    </xf>
    <xf numFmtId="3" fontId="6" fillId="0" borderId="17" xfId="0" applyNumberFormat="1" applyFont="1" applyBorder="1"/>
    <xf numFmtId="0" fontId="6" fillId="0" borderId="19" xfId="0" applyFont="1" applyBorder="1" applyAlignment="1" applyProtection="1">
      <alignment horizontal="left"/>
      <protection locked="0"/>
    </xf>
    <xf numFmtId="3" fontId="6" fillId="0" borderId="20" xfId="0" applyNumberFormat="1" applyFont="1" applyBorder="1" applyAlignment="1" applyProtection="1">
      <alignment horizontal="right"/>
      <protection locked="0"/>
    </xf>
    <xf numFmtId="3" fontId="6" fillId="0" borderId="23" xfId="0" applyNumberFormat="1" applyFont="1" applyBorder="1" applyAlignment="1" applyProtection="1">
      <alignment horizontal="right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6" fillId="0" borderId="23" xfId="0" applyFont="1" applyFill="1" applyBorder="1" applyAlignment="1" applyProtection="1">
      <alignment wrapText="1"/>
      <protection locked="0"/>
    </xf>
    <xf numFmtId="3" fontId="36" fillId="0" borderId="0" xfId="0" applyNumberFormat="1" applyFont="1"/>
    <xf numFmtId="3" fontId="6" fillId="0" borderId="21" xfId="0" applyNumberFormat="1" applyFont="1" applyBorder="1"/>
    <xf numFmtId="3" fontId="36" fillId="0" borderId="11" xfId="0" applyNumberFormat="1" applyFont="1" applyBorder="1"/>
    <xf numFmtId="3" fontId="6" fillId="0" borderId="12" xfId="0" applyNumberFormat="1" applyFont="1" applyBorder="1"/>
    <xf numFmtId="3" fontId="6" fillId="0" borderId="18" xfId="0" applyNumberFormat="1" applyFont="1" applyBorder="1"/>
    <xf numFmtId="3" fontId="4" fillId="0" borderId="23" xfId="0" applyNumberFormat="1" applyFont="1" applyBorder="1" applyAlignment="1" applyProtection="1">
      <alignment horizontal="left"/>
      <protection locked="0"/>
    </xf>
    <xf numFmtId="3" fontId="6" fillId="0" borderId="23" xfId="0" applyNumberFormat="1" applyFont="1" applyBorder="1" applyAlignment="1">
      <alignment horizontal="right"/>
    </xf>
    <xf numFmtId="3" fontId="6" fillId="0" borderId="23" xfId="0" applyNumberFormat="1" applyFont="1" applyBorder="1"/>
    <xf numFmtId="3" fontId="6" fillId="0" borderId="24" xfId="0" applyNumberFormat="1" applyFont="1" applyBorder="1"/>
    <xf numFmtId="3" fontId="4" fillId="0" borderId="23" xfId="0" applyNumberFormat="1" applyFont="1" applyBorder="1" applyAlignment="1" applyProtection="1"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 applyProtection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33" fillId="24" borderId="0" xfId="40" applyNumberFormat="1" applyFont="1" applyFill="1"/>
    <xf numFmtId="3" fontId="6" fillId="0" borderId="0" xfId="0" applyNumberFormat="1" applyFont="1"/>
    <xf numFmtId="3" fontId="32" fillId="24" borderId="0" xfId="40" applyNumberFormat="1" applyFont="1" applyFill="1" applyAlignment="1">
      <alignment horizontal="right"/>
    </xf>
    <xf numFmtId="3" fontId="33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>
      <alignment horizontal="center"/>
    </xf>
    <xf numFmtId="3" fontId="29" fillId="24" borderId="0" xfId="40" applyNumberFormat="1" applyFont="1" applyFill="1"/>
    <xf numFmtId="3" fontId="7" fillId="0" borderId="0" xfId="0" applyNumberFormat="1" applyFont="1" applyBorder="1"/>
    <xf numFmtId="3" fontId="6" fillId="0" borderId="0" xfId="0" applyNumberFormat="1" applyFont="1" applyBorder="1"/>
    <xf numFmtId="3" fontId="31" fillId="0" borderId="0" xfId="0" applyNumberFormat="1" applyFont="1" applyBorder="1"/>
    <xf numFmtId="3" fontId="4" fillId="0" borderId="22" xfId="0" applyNumberFormat="1" applyFont="1" applyFill="1" applyBorder="1" applyAlignment="1" applyProtection="1">
      <alignment wrapText="1"/>
      <protection locked="0"/>
    </xf>
    <xf numFmtId="3" fontId="6" fillId="0" borderId="23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left"/>
      <protection locked="0"/>
    </xf>
    <xf numFmtId="3" fontId="6" fillId="0" borderId="16" xfId="0" applyNumberFormat="1" applyFont="1" applyBorder="1" applyAlignment="1" applyProtection="1">
      <alignment horizontal="left"/>
      <protection locked="0"/>
    </xf>
    <xf numFmtId="3" fontId="4" fillId="0" borderId="22" xfId="0" applyNumberFormat="1" applyFont="1" applyBorder="1" applyAlignment="1" applyProtection="1">
      <alignment horizontal="left"/>
      <protection locked="0"/>
    </xf>
    <xf numFmtId="3" fontId="6" fillId="0" borderId="19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3" fontId="4" fillId="0" borderId="22" xfId="0" applyNumberFormat="1" applyFont="1" applyBorder="1" applyAlignment="1" applyProtection="1">
      <protection locked="0"/>
    </xf>
    <xf numFmtId="3" fontId="6" fillId="0" borderId="10" xfId="0" applyNumberFormat="1" applyFont="1" applyBorder="1"/>
    <xf numFmtId="3" fontId="6" fillId="0" borderId="13" xfId="0" applyNumberFormat="1" applyFont="1" applyBorder="1"/>
    <xf numFmtId="3" fontId="4" fillId="0" borderId="0" xfId="0" applyNumberFormat="1" applyFont="1"/>
    <xf numFmtId="0" fontId="37" fillId="24" borderId="0" xfId="40" applyFont="1" applyFill="1"/>
    <xf numFmtId="164" fontId="6" fillId="0" borderId="20" xfId="0" applyNumberFormat="1" applyFont="1" applyBorder="1"/>
    <xf numFmtId="164" fontId="6" fillId="0" borderId="21" xfId="0" applyNumberFormat="1" applyFont="1" applyBorder="1"/>
    <xf numFmtId="3" fontId="6" fillId="0" borderId="11" xfId="0" applyNumberFormat="1" applyFont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 horizontal="left"/>
      <protection locked="0"/>
    </xf>
    <xf numFmtId="3" fontId="6" fillId="0" borderId="2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14" xfId="0" applyNumberFormat="1" applyFont="1" applyBorder="1"/>
    <xf numFmtId="0" fontId="38" fillId="24" borderId="0" xfId="40" applyFont="1" applyFill="1"/>
    <xf numFmtId="164" fontId="6" fillId="0" borderId="23" xfId="0" applyNumberFormat="1" applyFont="1" applyBorder="1" applyAlignment="1" applyProtection="1">
      <alignment horizontal="right"/>
      <protection locked="0"/>
    </xf>
    <xf numFmtId="164" fontId="6" fillId="0" borderId="23" xfId="0" applyNumberFormat="1" applyFont="1" applyBorder="1"/>
    <xf numFmtId="164" fontId="6" fillId="0" borderId="24" xfId="0" applyNumberFormat="1" applyFont="1" applyBorder="1"/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17" xfId="0" applyNumberFormat="1" applyFont="1" applyBorder="1"/>
    <xf numFmtId="164" fontId="6" fillId="0" borderId="18" xfId="0" applyNumberFormat="1" applyFont="1" applyBorder="1"/>
    <xf numFmtId="164" fontId="4" fillId="0" borderId="23" xfId="0" applyNumberFormat="1" applyFont="1" applyBorder="1" applyAlignment="1" applyProtection="1">
      <protection locked="0"/>
    </xf>
    <xf numFmtId="164" fontId="6" fillId="0" borderId="11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6" fillId="0" borderId="14" xfId="0" applyNumberFormat="1" applyFont="1" applyBorder="1"/>
    <xf numFmtId="164" fontId="6" fillId="0" borderId="15" xfId="0" applyNumberFormat="1" applyFont="1" applyBorder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 xr:uid="{00000000-0005-0000-0000-000022000000}"/>
    <cellStyle name="Hyperlink_r21ewrttableks101ewladv1_tcm77-290562 2" xfId="52" xr:uid="{38677444-E85B-4706-8DB8-8FA81B49E9AC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8000000}"/>
    <cellStyle name="Normal 2_r21ewrttableks101ewladv1_tcm77-290562" xfId="40" xr:uid="{00000000-0005-0000-0000-000029000000}"/>
    <cellStyle name="Normal_WebframesCC" xfId="41" xr:uid="{00000000-0005-0000-0000-00002A000000}"/>
    <cellStyle name="Note" xfId="42" builtinId="10" customBuiltin="1"/>
    <cellStyle name="Output" xfId="43" builtinId="21" customBuiltin="1"/>
    <cellStyle name="Style1" xfId="44" xr:uid="{00000000-0005-0000-0000-00002D000000}"/>
    <cellStyle name="Style2" xfId="45" xr:uid="{00000000-0005-0000-0000-00002E000000}"/>
    <cellStyle name="Style3" xfId="46" xr:uid="{00000000-0005-0000-0000-00002F000000}"/>
    <cellStyle name="Style4" xfId="47" xr:uid="{00000000-0005-0000-0000-000030000000}"/>
    <cellStyle name="Style5" xfId="48" xr:uid="{00000000-0005-0000-0000-000031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mingham.gov.uk/censu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ons.gov.uk/cens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methodology/geography/ukgeographies/censusgeographies/census2021geograph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16" workbookViewId="0">
      <selection activeCell="A27" sqref="A27"/>
    </sheetView>
  </sheetViews>
  <sheetFormatPr defaultColWidth="9.08984375" defaultRowHeight="12.5" x14ac:dyDescent="0.25"/>
  <cols>
    <col min="1" max="1" width="22.90625" style="8" customWidth="1"/>
    <col min="2" max="2" width="10.08984375" style="8" customWidth="1"/>
    <col min="3" max="10" width="9.08984375" style="8"/>
    <col min="11" max="11" width="8.90625" style="8" customWidth="1"/>
    <col min="12" max="16384" width="9.08984375" style="8"/>
  </cols>
  <sheetData>
    <row r="1" spans="1:12" ht="15.5" x14ac:dyDescent="0.35">
      <c r="A1" s="7" t="s">
        <v>21</v>
      </c>
    </row>
    <row r="2" spans="1:12" ht="14" x14ac:dyDescent="0.3">
      <c r="A2" s="10" t="s">
        <v>94</v>
      </c>
    </row>
    <row r="3" spans="1:12" ht="15.5" x14ac:dyDescent="0.35">
      <c r="L3" s="20"/>
    </row>
    <row r="4" spans="1:12" ht="13" x14ac:dyDescent="0.3">
      <c r="A4" s="98" t="s">
        <v>120</v>
      </c>
    </row>
    <row r="5" spans="1:12" x14ac:dyDescent="0.25">
      <c r="A5" s="8" t="s">
        <v>104</v>
      </c>
    </row>
    <row r="7" spans="1:12" x14ac:dyDescent="0.25">
      <c r="A7" s="24" t="s">
        <v>95</v>
      </c>
    </row>
    <row r="8" spans="1:12" x14ac:dyDescent="0.25">
      <c r="A8" s="24" t="s">
        <v>96</v>
      </c>
    </row>
    <row r="9" spans="1:12" x14ac:dyDescent="0.25">
      <c r="A9" s="8" t="s">
        <v>105</v>
      </c>
    </row>
    <row r="11" spans="1:12" x14ac:dyDescent="0.25">
      <c r="A11" s="8" t="s">
        <v>99</v>
      </c>
    </row>
    <row r="12" spans="1:12" x14ac:dyDescent="0.25">
      <c r="A12" s="8" t="s">
        <v>97</v>
      </c>
    </row>
    <row r="13" spans="1:12" x14ac:dyDescent="0.25">
      <c r="A13" s="8" t="s">
        <v>98</v>
      </c>
    </row>
    <row r="14" spans="1:12" x14ac:dyDescent="0.25">
      <c r="A14" s="8" t="s">
        <v>106</v>
      </c>
    </row>
    <row r="16" spans="1:12" s="14" customFormat="1" ht="13" x14ac:dyDescent="0.3">
      <c r="A16" s="9" t="s">
        <v>121</v>
      </c>
    </row>
    <row r="17" spans="1:1" s="14" customFormat="1" x14ac:dyDescent="0.25">
      <c r="A17" s="14" t="s">
        <v>100</v>
      </c>
    </row>
    <row r="18" spans="1:1" s="14" customFormat="1" x14ac:dyDescent="0.25">
      <c r="A18" s="14" t="s">
        <v>127</v>
      </c>
    </row>
    <row r="19" spans="1:1" s="14" customFormat="1" x14ac:dyDescent="0.25">
      <c r="A19" s="14" t="s">
        <v>126</v>
      </c>
    </row>
    <row r="20" spans="1:1" s="14" customFormat="1" x14ac:dyDescent="0.25"/>
    <row r="21" spans="1:1" s="14" customFormat="1" x14ac:dyDescent="0.25">
      <c r="A21" s="14" t="s">
        <v>101</v>
      </c>
    </row>
    <row r="22" spans="1:1" s="14" customFormat="1" x14ac:dyDescent="0.25">
      <c r="A22" s="14" t="s">
        <v>102</v>
      </c>
    </row>
    <row r="23" spans="1:1" s="14" customFormat="1" x14ac:dyDescent="0.25">
      <c r="A23" s="14" t="s">
        <v>16</v>
      </c>
    </row>
    <row r="24" spans="1:1" s="14" customFormat="1" x14ac:dyDescent="0.25"/>
    <row r="25" spans="1:1" s="14" customFormat="1" x14ac:dyDescent="0.25">
      <c r="A25" s="89" t="s">
        <v>123</v>
      </c>
    </row>
    <row r="26" spans="1:1" s="14" customFormat="1" x14ac:dyDescent="0.25">
      <c r="A26" s="89" t="s">
        <v>122</v>
      </c>
    </row>
    <row r="27" spans="1:1" s="14" customFormat="1" x14ac:dyDescent="0.25">
      <c r="A27" s="89" t="s">
        <v>129</v>
      </c>
    </row>
    <row r="28" spans="1:1" s="14" customFormat="1" x14ac:dyDescent="0.25">
      <c r="A28" s="89" t="s">
        <v>128</v>
      </c>
    </row>
    <row r="29" spans="1:1" s="14" customFormat="1" x14ac:dyDescent="0.25"/>
    <row r="30" spans="1:1" s="14" customFormat="1" x14ac:dyDescent="0.25">
      <c r="A30" s="14" t="s">
        <v>103</v>
      </c>
    </row>
    <row r="31" spans="1:1" s="14" customFormat="1" x14ac:dyDescent="0.25"/>
    <row r="32" spans="1:1" s="14" customFormat="1" x14ac:dyDescent="0.25">
      <c r="A32" s="21" t="s">
        <v>26</v>
      </c>
    </row>
    <row r="33" spans="1:8" s="14" customFormat="1" x14ac:dyDescent="0.25">
      <c r="A33" s="23" t="s">
        <v>29</v>
      </c>
    </row>
    <row r="34" spans="1:8" s="14" customFormat="1" ht="13" x14ac:dyDescent="0.3">
      <c r="A34" s="9" t="s">
        <v>17</v>
      </c>
    </row>
    <row r="35" spans="1:8" s="14" customFormat="1" x14ac:dyDescent="0.25">
      <c r="A35" s="14" t="s">
        <v>125</v>
      </c>
    </row>
    <row r="36" spans="1:8" s="14" customFormat="1" x14ac:dyDescent="0.25">
      <c r="A36" s="14" t="s">
        <v>124</v>
      </c>
    </row>
    <row r="37" spans="1:8" s="14" customFormat="1" x14ac:dyDescent="0.25">
      <c r="A37" s="14" t="s">
        <v>18</v>
      </c>
    </row>
    <row r="38" spans="1:8" s="14" customFormat="1" x14ac:dyDescent="0.25">
      <c r="A38" s="15" t="s">
        <v>27</v>
      </c>
      <c r="D38" s="22"/>
      <c r="E38" s="22"/>
      <c r="F38" s="22"/>
      <c r="G38" s="22"/>
      <c r="H38" s="22"/>
    </row>
    <row r="39" spans="1:8" s="14" customFormat="1" x14ac:dyDescent="0.25">
      <c r="C39" s="16"/>
    </row>
    <row r="40" spans="1:8" s="14" customFormat="1" x14ac:dyDescent="0.25">
      <c r="A40" s="14" t="s">
        <v>22</v>
      </c>
    </row>
    <row r="41" spans="1:8" s="14" customFormat="1" x14ac:dyDescent="0.25"/>
    <row r="42" spans="1:8" s="14" customFormat="1" x14ac:dyDescent="0.25"/>
    <row r="43" spans="1:8" s="14" customFormat="1" x14ac:dyDescent="0.25">
      <c r="A43" s="14" t="s">
        <v>23</v>
      </c>
    </row>
    <row r="44" spans="1:8" s="14" customFormat="1" x14ac:dyDescent="0.25">
      <c r="A44" s="17" t="s">
        <v>28</v>
      </c>
    </row>
    <row r="45" spans="1:8" s="14" customFormat="1" x14ac:dyDescent="0.25">
      <c r="A45" s="14" t="s">
        <v>20</v>
      </c>
    </row>
    <row r="46" spans="1:8" s="14" customFormat="1" x14ac:dyDescent="0.25">
      <c r="A46" s="14" t="s">
        <v>19</v>
      </c>
    </row>
    <row r="47" spans="1:8" s="14" customFormat="1" x14ac:dyDescent="0.25"/>
    <row r="48" spans="1:8" s="14" customFormat="1" x14ac:dyDescent="0.25"/>
    <row r="49" spans="1:1" s="14" customFormat="1" x14ac:dyDescent="0.25">
      <c r="A49" s="18" t="s">
        <v>24</v>
      </c>
    </row>
    <row r="50" spans="1:1" s="14" customFormat="1" x14ac:dyDescent="0.25"/>
    <row r="51" spans="1:1" s="14" customFormat="1" x14ac:dyDescent="0.25"/>
    <row r="52" spans="1:1" s="14" customFormat="1" x14ac:dyDescent="0.25"/>
    <row r="53" spans="1:1" s="14" customFormat="1" x14ac:dyDescent="0.25"/>
    <row r="54" spans="1:1" s="14" customFormat="1" x14ac:dyDescent="0.25"/>
    <row r="55" spans="1:1" s="14" customFormat="1" x14ac:dyDescent="0.25"/>
  </sheetData>
  <sheetProtection sheet="1" objects="1" scenarios="1"/>
  <hyperlinks>
    <hyperlink ref="A32" r:id="rId1" xr:uid="{75D0F901-827C-4812-93F1-40F79B11B3A5}"/>
    <hyperlink ref="A38" r:id="rId2" xr:uid="{0316C8C1-4189-4921-B090-2D9D587BF4B7}"/>
    <hyperlink ref="A44" r:id="rId3" xr:uid="{440DD464-A56B-4E8F-89B2-4B296C16D7DF}"/>
    <hyperlink ref="A33" r:id="rId4" xr:uid="{F4658492-AE97-4C68-9AEF-59491F46BD77}"/>
  </hyperlinks>
  <pageMargins left="0.25" right="0.25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N499"/>
  <sheetViews>
    <sheetView workbookViewId="0"/>
  </sheetViews>
  <sheetFormatPr defaultColWidth="8.90625" defaultRowHeight="10.5" x14ac:dyDescent="0.25"/>
  <cols>
    <col min="1" max="1" width="22.453125" style="88" customWidth="1"/>
    <col min="2" max="3" width="8.81640625" style="88" customWidth="1"/>
    <col min="4" max="14" width="8.81640625" style="67" customWidth="1"/>
    <col min="15" max="16384" width="8.90625" style="67"/>
  </cols>
  <sheetData>
    <row r="1" spans="1:14" ht="14" x14ac:dyDescent="0.3">
      <c r="A1" s="66" t="s">
        <v>21</v>
      </c>
      <c r="B1" s="66"/>
      <c r="C1" s="66"/>
      <c r="I1" s="68"/>
    </row>
    <row r="2" spans="1:14" ht="14" x14ac:dyDescent="0.3">
      <c r="A2" s="69" t="str">
        <f>'Notes and Definitions'!A2</f>
        <v>Legal partnership status</v>
      </c>
      <c r="B2" s="69"/>
      <c r="C2" s="69"/>
      <c r="F2" s="70"/>
      <c r="G2" s="70"/>
      <c r="H2" s="70"/>
      <c r="I2" s="71"/>
    </row>
    <row r="3" spans="1:14" ht="11.5" x14ac:dyDescent="0.25">
      <c r="A3" s="72"/>
      <c r="B3" s="72"/>
      <c r="C3" s="72"/>
      <c r="D3" s="73"/>
      <c r="E3" s="73"/>
      <c r="F3" s="70"/>
      <c r="G3" s="70"/>
      <c r="H3" s="70"/>
      <c r="I3" s="70"/>
    </row>
    <row r="4" spans="1:14" ht="12.5" thickBot="1" x14ac:dyDescent="0.35">
      <c r="A4" s="74" t="s">
        <v>0</v>
      </c>
      <c r="B4" s="74"/>
      <c r="C4" s="74">
        <v>1</v>
      </c>
      <c r="D4" s="73"/>
      <c r="E4" s="73"/>
      <c r="F4" s="70"/>
      <c r="G4" s="70"/>
      <c r="H4" s="70"/>
      <c r="I4" s="70"/>
    </row>
    <row r="5" spans="1:14" s="77" customFormat="1" ht="61" thickBot="1" x14ac:dyDescent="0.3">
      <c r="A5" s="75" t="s">
        <v>25</v>
      </c>
      <c r="B5" s="76" t="s">
        <v>118</v>
      </c>
      <c r="C5" s="76" t="s">
        <v>119</v>
      </c>
      <c r="D5" s="43" t="s">
        <v>107</v>
      </c>
      <c r="E5" s="43" t="s">
        <v>108</v>
      </c>
      <c r="F5" s="43" t="s">
        <v>109</v>
      </c>
      <c r="G5" s="43" t="s">
        <v>110</v>
      </c>
      <c r="H5" s="43" t="s">
        <v>111</v>
      </c>
      <c r="I5" s="43" t="s">
        <v>112</v>
      </c>
      <c r="J5" s="43" t="s">
        <v>113</v>
      </c>
      <c r="K5" s="43" t="s">
        <v>114</v>
      </c>
      <c r="L5" s="43" t="s">
        <v>115</v>
      </c>
      <c r="M5" s="43" t="s">
        <v>116</v>
      </c>
      <c r="N5" s="43" t="s">
        <v>117</v>
      </c>
    </row>
    <row r="6" spans="1:14" ht="10" x14ac:dyDescent="0.2">
      <c r="A6" s="78" t="s">
        <v>1</v>
      </c>
      <c r="B6" s="42">
        <f>SUM(C6:N6)-C6</f>
        <v>48566373</v>
      </c>
      <c r="C6" s="46">
        <v>11031169</v>
      </c>
      <c r="D6" s="42">
        <v>18401778</v>
      </c>
      <c r="E6" s="42">
        <v>21446221</v>
      </c>
      <c r="F6" s="42">
        <v>134271</v>
      </c>
      <c r="G6" s="42">
        <v>35797</v>
      </c>
      <c r="H6" s="42">
        <v>66812</v>
      </c>
      <c r="I6" s="42">
        <v>1078052</v>
      </c>
      <c r="J6" s="36">
        <v>7935</v>
      </c>
      <c r="K6" s="36">
        <v>4412518</v>
      </c>
      <c r="L6" s="36">
        <v>11828</v>
      </c>
      <c r="M6" s="47">
        <v>2966923</v>
      </c>
      <c r="N6" s="47">
        <v>4238</v>
      </c>
    </row>
    <row r="7" spans="1:14" ht="10" x14ac:dyDescent="0.2">
      <c r="A7" s="79" t="s">
        <v>2</v>
      </c>
      <c r="B7" s="42">
        <f>SUM(C7:N7)-C7</f>
        <v>46006957</v>
      </c>
      <c r="C7" s="48">
        <v>10483091</v>
      </c>
      <c r="D7" s="26">
        <v>17450122</v>
      </c>
      <c r="E7" s="26">
        <v>20336565</v>
      </c>
      <c r="F7" s="26">
        <v>127509</v>
      </c>
      <c r="G7" s="26">
        <v>34067</v>
      </c>
      <c r="H7" s="26">
        <v>63501</v>
      </c>
      <c r="I7" s="26">
        <v>1025977</v>
      </c>
      <c r="J7" s="28">
        <v>7541</v>
      </c>
      <c r="K7" s="28">
        <v>4160359</v>
      </c>
      <c r="L7" s="28">
        <v>11280</v>
      </c>
      <c r="M7" s="49">
        <v>2785998</v>
      </c>
      <c r="N7" s="49">
        <v>4038</v>
      </c>
    </row>
    <row r="8" spans="1:14" ht="10" x14ac:dyDescent="0.2">
      <c r="A8" s="79" t="s">
        <v>3</v>
      </c>
      <c r="B8" s="42">
        <f>SUM(C8:N8)-C8</f>
        <v>4801329</v>
      </c>
      <c r="C8" s="26">
        <v>1149428</v>
      </c>
      <c r="D8" s="26">
        <v>1781208</v>
      </c>
      <c r="E8" s="26">
        <v>2153949</v>
      </c>
      <c r="F8" s="26">
        <v>10882</v>
      </c>
      <c r="G8" s="26">
        <v>3304</v>
      </c>
      <c r="H8" s="26">
        <v>4838</v>
      </c>
      <c r="I8" s="26">
        <v>110090</v>
      </c>
      <c r="J8" s="56">
        <v>621</v>
      </c>
      <c r="K8" s="56">
        <v>423752</v>
      </c>
      <c r="L8" s="56">
        <v>860</v>
      </c>
      <c r="M8" s="57">
        <v>311517</v>
      </c>
      <c r="N8" s="57">
        <v>308</v>
      </c>
    </row>
    <row r="9" spans="1:14" ht="10" x14ac:dyDescent="0.2">
      <c r="A9" s="79" t="s">
        <v>4</v>
      </c>
      <c r="B9" s="42">
        <f>SUM(C9:N9)-C9</f>
        <v>2301035</v>
      </c>
      <c r="C9" s="26">
        <v>618599</v>
      </c>
      <c r="D9" s="26">
        <v>944645</v>
      </c>
      <c r="E9" s="26">
        <v>969344</v>
      </c>
      <c r="F9" s="26">
        <v>5060</v>
      </c>
      <c r="G9" s="26">
        <v>1693</v>
      </c>
      <c r="H9" s="26">
        <v>2050</v>
      </c>
      <c r="I9" s="26">
        <v>56257</v>
      </c>
      <c r="J9" s="56">
        <v>314</v>
      </c>
      <c r="K9" s="56">
        <v>181077</v>
      </c>
      <c r="L9" s="56">
        <v>359</v>
      </c>
      <c r="M9" s="57">
        <v>140142</v>
      </c>
      <c r="N9" s="57">
        <v>94</v>
      </c>
    </row>
    <row r="10" spans="1:14" thickBot="1" x14ac:dyDescent="0.25">
      <c r="A10" s="80" t="s">
        <v>5</v>
      </c>
      <c r="B10" s="42">
        <f>SUM(C10:N10)-C10</f>
        <v>889623</v>
      </c>
      <c r="C10" s="33">
        <v>255296</v>
      </c>
      <c r="D10" s="33">
        <v>399065</v>
      </c>
      <c r="E10" s="33">
        <v>351792</v>
      </c>
      <c r="F10" s="33">
        <v>2034</v>
      </c>
      <c r="G10" s="33">
        <v>642</v>
      </c>
      <c r="H10" s="33">
        <v>948</v>
      </c>
      <c r="I10" s="33">
        <v>23190</v>
      </c>
      <c r="J10" s="58">
        <v>117</v>
      </c>
      <c r="K10" s="58">
        <v>64383</v>
      </c>
      <c r="L10" s="58">
        <v>134</v>
      </c>
      <c r="M10" s="59">
        <v>47266</v>
      </c>
      <c r="N10" s="59">
        <v>52</v>
      </c>
    </row>
    <row r="11" spans="1:14" ht="11" thickBot="1" x14ac:dyDescent="0.3">
      <c r="A11" s="81" t="s">
        <v>130</v>
      </c>
      <c r="B11" s="51"/>
      <c r="C11" s="51"/>
      <c r="D11" s="38"/>
      <c r="E11" s="38"/>
      <c r="F11" s="38"/>
      <c r="G11" s="38"/>
      <c r="H11" s="38"/>
      <c r="I11" s="38"/>
      <c r="J11" s="52"/>
      <c r="K11" s="53"/>
      <c r="L11" s="53"/>
      <c r="M11" s="54"/>
      <c r="N11" s="54"/>
    </row>
    <row r="12" spans="1:14" ht="10" x14ac:dyDescent="0.2">
      <c r="A12" s="82" t="s">
        <v>6</v>
      </c>
      <c r="B12" s="60">
        <f t="shared" ref="B12:B21" si="0">SUM(C12:N12)-C12</f>
        <v>80859</v>
      </c>
      <c r="C12" s="60">
        <v>19261</v>
      </c>
      <c r="D12" s="36">
        <v>38346</v>
      </c>
      <c r="E12" s="36">
        <v>29750</v>
      </c>
      <c r="F12" s="36">
        <v>252</v>
      </c>
      <c r="G12" s="36">
        <v>35</v>
      </c>
      <c r="H12" s="36">
        <v>142</v>
      </c>
      <c r="I12" s="36">
        <v>1897</v>
      </c>
      <c r="J12" s="36">
        <v>6</v>
      </c>
      <c r="K12" s="36">
        <v>6251</v>
      </c>
      <c r="L12" s="36">
        <v>19</v>
      </c>
      <c r="M12" s="47">
        <v>4153</v>
      </c>
      <c r="N12" s="47">
        <v>8</v>
      </c>
    </row>
    <row r="13" spans="1:14" ht="10" x14ac:dyDescent="0.2">
      <c r="A13" s="83" t="s">
        <v>7</v>
      </c>
      <c r="B13" s="56">
        <f t="shared" si="0"/>
        <v>81497</v>
      </c>
      <c r="C13" s="56">
        <v>23307</v>
      </c>
      <c r="D13" s="28">
        <v>38965</v>
      </c>
      <c r="E13" s="28">
        <v>27486</v>
      </c>
      <c r="F13" s="28">
        <v>150</v>
      </c>
      <c r="G13" s="28">
        <v>82</v>
      </c>
      <c r="H13" s="28">
        <v>142</v>
      </c>
      <c r="I13" s="28">
        <v>2505</v>
      </c>
      <c r="J13" s="28">
        <v>21</v>
      </c>
      <c r="K13" s="28">
        <v>7436</v>
      </c>
      <c r="L13" s="28">
        <v>10</v>
      </c>
      <c r="M13" s="49">
        <v>4697</v>
      </c>
      <c r="N13" s="49">
        <v>3</v>
      </c>
    </row>
    <row r="14" spans="1:14" ht="10" x14ac:dyDescent="0.2">
      <c r="A14" s="83" t="s">
        <v>8</v>
      </c>
      <c r="B14" s="56">
        <f t="shared" si="0"/>
        <v>93087</v>
      </c>
      <c r="C14" s="56">
        <v>28789</v>
      </c>
      <c r="D14" s="28">
        <v>37367</v>
      </c>
      <c r="E14" s="28">
        <v>42390</v>
      </c>
      <c r="F14" s="28">
        <v>251</v>
      </c>
      <c r="G14" s="28">
        <v>62</v>
      </c>
      <c r="H14" s="28">
        <v>112</v>
      </c>
      <c r="I14" s="28">
        <v>2427</v>
      </c>
      <c r="J14" s="28">
        <v>8</v>
      </c>
      <c r="K14" s="28">
        <v>5605</v>
      </c>
      <c r="L14" s="28">
        <v>14</v>
      </c>
      <c r="M14" s="49">
        <v>4847</v>
      </c>
      <c r="N14" s="49">
        <v>4</v>
      </c>
    </row>
    <row r="15" spans="1:14" ht="10" x14ac:dyDescent="0.2">
      <c r="A15" s="83" t="s">
        <v>9</v>
      </c>
      <c r="B15" s="56">
        <f t="shared" si="0"/>
        <v>95229</v>
      </c>
      <c r="C15" s="56">
        <v>37127</v>
      </c>
      <c r="D15" s="28">
        <v>39190</v>
      </c>
      <c r="E15" s="28">
        <v>42458</v>
      </c>
      <c r="F15" s="28">
        <v>175</v>
      </c>
      <c r="G15" s="28">
        <v>64</v>
      </c>
      <c r="H15" s="28">
        <v>51</v>
      </c>
      <c r="I15" s="28">
        <v>2815</v>
      </c>
      <c r="J15" s="28">
        <v>4</v>
      </c>
      <c r="K15" s="28">
        <v>5463</v>
      </c>
      <c r="L15" s="28">
        <v>5</v>
      </c>
      <c r="M15" s="49">
        <v>5001</v>
      </c>
      <c r="N15" s="49">
        <v>3</v>
      </c>
    </row>
    <row r="16" spans="1:14" ht="10" x14ac:dyDescent="0.2">
      <c r="A16" s="83" t="s">
        <v>10</v>
      </c>
      <c r="B16" s="56">
        <f t="shared" si="0"/>
        <v>112367</v>
      </c>
      <c r="C16" s="56">
        <v>31736</v>
      </c>
      <c r="D16" s="28">
        <v>64052</v>
      </c>
      <c r="E16" s="28">
        <v>34765</v>
      </c>
      <c r="F16" s="28">
        <v>279</v>
      </c>
      <c r="G16" s="28">
        <v>115</v>
      </c>
      <c r="H16" s="28">
        <v>106</v>
      </c>
      <c r="I16" s="28">
        <v>3314</v>
      </c>
      <c r="J16" s="28">
        <v>12</v>
      </c>
      <c r="K16" s="28">
        <v>6121</v>
      </c>
      <c r="L16" s="28">
        <v>16</v>
      </c>
      <c r="M16" s="49">
        <v>3581</v>
      </c>
      <c r="N16" s="49">
        <v>6</v>
      </c>
    </row>
    <row r="17" spans="1:14" ht="10" x14ac:dyDescent="0.2">
      <c r="A17" s="83" t="s">
        <v>11</v>
      </c>
      <c r="B17" s="56">
        <f t="shared" si="0"/>
        <v>82651</v>
      </c>
      <c r="C17" s="56">
        <v>23248</v>
      </c>
      <c r="D17" s="28">
        <v>36411</v>
      </c>
      <c r="E17" s="28">
        <v>30325</v>
      </c>
      <c r="F17" s="28">
        <v>215</v>
      </c>
      <c r="G17" s="28">
        <v>63</v>
      </c>
      <c r="H17" s="28">
        <v>82</v>
      </c>
      <c r="I17" s="28">
        <v>2221</v>
      </c>
      <c r="J17" s="28">
        <v>15</v>
      </c>
      <c r="K17" s="28">
        <v>8153</v>
      </c>
      <c r="L17" s="28">
        <v>14</v>
      </c>
      <c r="M17" s="49">
        <v>5150</v>
      </c>
      <c r="N17" s="49">
        <v>2</v>
      </c>
    </row>
    <row r="18" spans="1:14" ht="10" x14ac:dyDescent="0.2">
      <c r="A18" s="83" t="s">
        <v>12</v>
      </c>
      <c r="B18" s="56">
        <f t="shared" si="0"/>
        <v>86863</v>
      </c>
      <c r="C18" s="56">
        <v>25574</v>
      </c>
      <c r="D18" s="28">
        <v>36554</v>
      </c>
      <c r="E18" s="28">
        <v>36926</v>
      </c>
      <c r="F18" s="28">
        <v>134</v>
      </c>
      <c r="G18" s="28">
        <v>72</v>
      </c>
      <c r="H18" s="28">
        <v>51</v>
      </c>
      <c r="I18" s="28">
        <v>2358</v>
      </c>
      <c r="J18" s="28">
        <v>17</v>
      </c>
      <c r="K18" s="28">
        <v>5986</v>
      </c>
      <c r="L18" s="28">
        <v>9</v>
      </c>
      <c r="M18" s="49">
        <v>4750</v>
      </c>
      <c r="N18" s="49">
        <v>6</v>
      </c>
    </row>
    <row r="19" spans="1:14" ht="10" x14ac:dyDescent="0.2">
      <c r="A19" s="83" t="s">
        <v>13</v>
      </c>
      <c r="B19" s="56">
        <f t="shared" si="0"/>
        <v>89910</v>
      </c>
      <c r="C19" s="56">
        <v>19704</v>
      </c>
      <c r="D19" s="28">
        <v>47095</v>
      </c>
      <c r="E19" s="28">
        <v>29534</v>
      </c>
      <c r="F19" s="28">
        <v>246</v>
      </c>
      <c r="G19" s="28">
        <v>51</v>
      </c>
      <c r="H19" s="28">
        <v>128</v>
      </c>
      <c r="I19" s="28">
        <v>1862</v>
      </c>
      <c r="J19" s="28">
        <v>12</v>
      </c>
      <c r="K19" s="28">
        <v>6462</v>
      </c>
      <c r="L19" s="28">
        <v>18</v>
      </c>
      <c r="M19" s="49">
        <v>4498</v>
      </c>
      <c r="N19" s="49">
        <v>4</v>
      </c>
    </row>
    <row r="20" spans="1:14" ht="10" x14ac:dyDescent="0.2">
      <c r="A20" s="83" t="s">
        <v>15</v>
      </c>
      <c r="B20" s="56">
        <f t="shared" si="0"/>
        <v>78942</v>
      </c>
      <c r="C20" s="56">
        <v>17735</v>
      </c>
      <c r="D20" s="28">
        <v>24198</v>
      </c>
      <c r="E20" s="28">
        <v>41338</v>
      </c>
      <c r="F20" s="28">
        <v>166</v>
      </c>
      <c r="G20" s="28">
        <v>30</v>
      </c>
      <c r="H20" s="28">
        <v>93</v>
      </c>
      <c r="I20" s="28">
        <v>1345</v>
      </c>
      <c r="J20" s="28">
        <v>4</v>
      </c>
      <c r="K20" s="28">
        <v>6164</v>
      </c>
      <c r="L20" s="28">
        <v>7</v>
      </c>
      <c r="M20" s="49">
        <v>5589</v>
      </c>
      <c r="N20" s="49">
        <v>8</v>
      </c>
    </row>
    <row r="21" spans="1:14" thickBot="1" x14ac:dyDescent="0.25">
      <c r="A21" s="84" t="s">
        <v>14</v>
      </c>
      <c r="B21" s="58">
        <f t="shared" si="0"/>
        <v>88158</v>
      </c>
      <c r="C21" s="58">
        <v>28801</v>
      </c>
      <c r="D21" s="40">
        <v>36860</v>
      </c>
      <c r="E21" s="40">
        <v>36804</v>
      </c>
      <c r="F21" s="40">
        <v>172</v>
      </c>
      <c r="G21" s="40">
        <v>79</v>
      </c>
      <c r="H21" s="40">
        <v>56</v>
      </c>
      <c r="I21" s="40">
        <v>2392</v>
      </c>
      <c r="J21" s="40">
        <v>12</v>
      </c>
      <c r="K21" s="40">
        <v>6738</v>
      </c>
      <c r="L21" s="40">
        <v>17</v>
      </c>
      <c r="M21" s="50">
        <v>5021</v>
      </c>
      <c r="N21" s="50">
        <v>7</v>
      </c>
    </row>
    <row r="22" spans="1:14" ht="11" thickBot="1" x14ac:dyDescent="0.3">
      <c r="A22" s="85" t="s">
        <v>131</v>
      </c>
      <c r="B22" s="55"/>
      <c r="C22" s="55"/>
      <c r="D22" s="55"/>
      <c r="E22" s="55"/>
      <c r="F22" s="55"/>
      <c r="G22" s="55"/>
      <c r="H22" s="55"/>
      <c r="I22" s="55"/>
      <c r="J22" s="53"/>
      <c r="K22" s="53"/>
      <c r="L22" s="53"/>
      <c r="M22" s="54"/>
      <c r="N22" s="54"/>
    </row>
    <row r="23" spans="1:14" ht="10" x14ac:dyDescent="0.2">
      <c r="A23" s="82" t="s">
        <v>30</v>
      </c>
      <c r="B23" s="60">
        <f t="shared" ref="B23:B54" si="1">SUM(C23:N23)-C23</f>
        <v>18758</v>
      </c>
      <c r="C23" s="60">
        <v>5730</v>
      </c>
      <c r="D23" s="61">
        <v>8090</v>
      </c>
      <c r="E23" s="61">
        <v>7471</v>
      </c>
      <c r="F23" s="61">
        <v>69</v>
      </c>
      <c r="G23" s="61">
        <v>18</v>
      </c>
      <c r="H23" s="61">
        <v>15</v>
      </c>
      <c r="I23" s="61">
        <v>553</v>
      </c>
      <c r="J23" s="60">
        <v>1</v>
      </c>
      <c r="K23" s="60">
        <v>1469</v>
      </c>
      <c r="L23" s="60">
        <v>5</v>
      </c>
      <c r="M23" s="62">
        <v>1066</v>
      </c>
      <c r="N23" s="62">
        <v>1</v>
      </c>
    </row>
    <row r="24" spans="1:14" ht="10" x14ac:dyDescent="0.2">
      <c r="A24" s="83" t="s">
        <v>31</v>
      </c>
      <c r="B24" s="60">
        <f t="shared" si="1"/>
        <v>8578</v>
      </c>
      <c r="C24" s="56">
        <v>2543</v>
      </c>
      <c r="D24" s="63">
        <v>3828</v>
      </c>
      <c r="E24" s="63">
        <v>3187</v>
      </c>
      <c r="F24" s="63">
        <v>17</v>
      </c>
      <c r="G24" s="63">
        <v>10</v>
      </c>
      <c r="H24" s="63">
        <v>2</v>
      </c>
      <c r="I24" s="63">
        <v>229</v>
      </c>
      <c r="J24" s="56">
        <v>0</v>
      </c>
      <c r="K24" s="56">
        <v>826</v>
      </c>
      <c r="L24" s="56">
        <v>1</v>
      </c>
      <c r="M24" s="57">
        <v>478</v>
      </c>
      <c r="N24" s="57">
        <v>0</v>
      </c>
    </row>
    <row r="25" spans="1:14" ht="10" x14ac:dyDescent="0.2">
      <c r="A25" s="83" t="s">
        <v>32</v>
      </c>
      <c r="B25" s="60">
        <f t="shared" si="1"/>
        <v>19824</v>
      </c>
      <c r="C25" s="56">
        <v>8194</v>
      </c>
      <c r="D25" s="63">
        <v>7658</v>
      </c>
      <c r="E25" s="63">
        <v>9630</v>
      </c>
      <c r="F25" s="63">
        <v>35</v>
      </c>
      <c r="G25" s="63">
        <v>12</v>
      </c>
      <c r="H25" s="63">
        <v>2</v>
      </c>
      <c r="I25" s="63">
        <v>644</v>
      </c>
      <c r="J25" s="56">
        <v>2</v>
      </c>
      <c r="K25" s="56">
        <v>884</v>
      </c>
      <c r="L25" s="56">
        <v>0</v>
      </c>
      <c r="M25" s="57">
        <v>957</v>
      </c>
      <c r="N25" s="57">
        <v>0</v>
      </c>
    </row>
    <row r="26" spans="1:14" ht="10" x14ac:dyDescent="0.2">
      <c r="A26" s="83" t="s">
        <v>33</v>
      </c>
      <c r="B26" s="60">
        <f t="shared" si="1"/>
        <v>17818</v>
      </c>
      <c r="C26" s="56">
        <v>6631</v>
      </c>
      <c r="D26" s="63">
        <v>7344</v>
      </c>
      <c r="E26" s="63">
        <v>8200</v>
      </c>
      <c r="F26" s="63">
        <v>24</v>
      </c>
      <c r="G26" s="63">
        <v>10</v>
      </c>
      <c r="H26" s="63">
        <v>7</v>
      </c>
      <c r="I26" s="63">
        <v>506</v>
      </c>
      <c r="J26" s="56">
        <v>1</v>
      </c>
      <c r="K26" s="56">
        <v>857</v>
      </c>
      <c r="L26" s="56">
        <v>0</v>
      </c>
      <c r="M26" s="57">
        <v>868</v>
      </c>
      <c r="N26" s="57">
        <v>1</v>
      </c>
    </row>
    <row r="27" spans="1:14" ht="10" x14ac:dyDescent="0.2">
      <c r="A27" s="83" t="s">
        <v>34</v>
      </c>
      <c r="B27" s="60">
        <f t="shared" si="1"/>
        <v>9247</v>
      </c>
      <c r="C27" s="56">
        <v>2905</v>
      </c>
      <c r="D27" s="63">
        <v>4416</v>
      </c>
      <c r="E27" s="63">
        <v>3423</v>
      </c>
      <c r="F27" s="63">
        <v>35</v>
      </c>
      <c r="G27" s="63">
        <v>8</v>
      </c>
      <c r="H27" s="63">
        <v>0</v>
      </c>
      <c r="I27" s="63">
        <v>314</v>
      </c>
      <c r="J27" s="56">
        <v>0</v>
      </c>
      <c r="K27" s="56">
        <v>558</v>
      </c>
      <c r="L27" s="56">
        <v>0</v>
      </c>
      <c r="M27" s="57">
        <v>492</v>
      </c>
      <c r="N27" s="57">
        <v>1</v>
      </c>
    </row>
    <row r="28" spans="1:14" ht="10" x14ac:dyDescent="0.2">
      <c r="A28" s="83" t="s">
        <v>35</v>
      </c>
      <c r="B28" s="60">
        <f t="shared" si="1"/>
        <v>17589</v>
      </c>
      <c r="C28" s="56">
        <v>5081</v>
      </c>
      <c r="D28" s="63">
        <v>8021</v>
      </c>
      <c r="E28" s="63">
        <v>6199</v>
      </c>
      <c r="F28" s="63">
        <v>43</v>
      </c>
      <c r="G28" s="63">
        <v>10</v>
      </c>
      <c r="H28" s="63">
        <v>18</v>
      </c>
      <c r="I28" s="63">
        <v>503</v>
      </c>
      <c r="J28" s="56">
        <v>1</v>
      </c>
      <c r="K28" s="56">
        <v>1766</v>
      </c>
      <c r="L28" s="56">
        <v>1</v>
      </c>
      <c r="M28" s="57">
        <v>1027</v>
      </c>
      <c r="N28" s="57">
        <v>0</v>
      </c>
    </row>
    <row r="29" spans="1:14" ht="10" x14ac:dyDescent="0.2">
      <c r="A29" s="83" t="s">
        <v>36</v>
      </c>
      <c r="B29" s="60">
        <f t="shared" si="1"/>
        <v>16213</v>
      </c>
      <c r="C29" s="56">
        <v>4961</v>
      </c>
      <c r="D29" s="63">
        <v>6720</v>
      </c>
      <c r="E29" s="63">
        <v>6676</v>
      </c>
      <c r="F29" s="63">
        <v>28</v>
      </c>
      <c r="G29" s="63">
        <v>20</v>
      </c>
      <c r="H29" s="63">
        <v>31</v>
      </c>
      <c r="I29" s="63">
        <v>435</v>
      </c>
      <c r="J29" s="56">
        <v>0</v>
      </c>
      <c r="K29" s="56">
        <v>1325</v>
      </c>
      <c r="L29" s="56">
        <v>2</v>
      </c>
      <c r="M29" s="57">
        <v>975</v>
      </c>
      <c r="N29" s="57">
        <v>1</v>
      </c>
    </row>
    <row r="30" spans="1:14" ht="10" x14ac:dyDescent="0.2">
      <c r="A30" s="83" t="s">
        <v>37</v>
      </c>
      <c r="B30" s="60">
        <f t="shared" si="1"/>
        <v>9409</v>
      </c>
      <c r="C30" s="56">
        <v>3063</v>
      </c>
      <c r="D30" s="63">
        <v>4461</v>
      </c>
      <c r="E30" s="63">
        <v>3582</v>
      </c>
      <c r="F30" s="63">
        <v>12</v>
      </c>
      <c r="G30" s="63">
        <v>4</v>
      </c>
      <c r="H30" s="63">
        <v>2</v>
      </c>
      <c r="I30" s="63">
        <v>333</v>
      </c>
      <c r="J30" s="56">
        <v>1</v>
      </c>
      <c r="K30" s="56">
        <v>640</v>
      </c>
      <c r="L30" s="56">
        <v>0</v>
      </c>
      <c r="M30" s="57">
        <v>374</v>
      </c>
      <c r="N30" s="57">
        <v>0</v>
      </c>
    </row>
    <row r="31" spans="1:14" ht="10" x14ac:dyDescent="0.2">
      <c r="A31" s="83" t="s">
        <v>38</v>
      </c>
      <c r="B31" s="60">
        <f t="shared" si="1"/>
        <v>11195</v>
      </c>
      <c r="C31" s="56">
        <v>3863</v>
      </c>
      <c r="D31" s="63">
        <v>6021</v>
      </c>
      <c r="E31" s="63">
        <v>3846</v>
      </c>
      <c r="F31" s="63">
        <v>30</v>
      </c>
      <c r="G31" s="63">
        <v>8</v>
      </c>
      <c r="H31" s="63">
        <v>12</v>
      </c>
      <c r="I31" s="63">
        <v>385</v>
      </c>
      <c r="J31" s="56">
        <v>0</v>
      </c>
      <c r="K31" s="56">
        <v>603</v>
      </c>
      <c r="L31" s="56">
        <v>2</v>
      </c>
      <c r="M31" s="57">
        <v>288</v>
      </c>
      <c r="N31" s="57">
        <v>0</v>
      </c>
    </row>
    <row r="32" spans="1:14" ht="10" x14ac:dyDescent="0.2">
      <c r="A32" s="83" t="s">
        <v>39</v>
      </c>
      <c r="B32" s="60">
        <f t="shared" si="1"/>
        <v>9037</v>
      </c>
      <c r="C32" s="56">
        <v>3949</v>
      </c>
      <c r="D32" s="63">
        <v>3591</v>
      </c>
      <c r="E32" s="63">
        <v>4257</v>
      </c>
      <c r="F32" s="63">
        <v>18</v>
      </c>
      <c r="G32" s="63">
        <v>7</v>
      </c>
      <c r="H32" s="63">
        <v>6</v>
      </c>
      <c r="I32" s="63">
        <v>304</v>
      </c>
      <c r="J32" s="56">
        <v>0</v>
      </c>
      <c r="K32" s="56">
        <v>473</v>
      </c>
      <c r="L32" s="56">
        <v>0</v>
      </c>
      <c r="M32" s="57">
        <v>380</v>
      </c>
      <c r="N32" s="57">
        <v>1</v>
      </c>
    </row>
    <row r="33" spans="1:14" ht="10" x14ac:dyDescent="0.2">
      <c r="A33" s="83" t="s">
        <v>40</v>
      </c>
      <c r="B33" s="60">
        <f t="shared" si="1"/>
        <v>20590</v>
      </c>
      <c r="C33" s="56">
        <v>1784</v>
      </c>
      <c r="D33" s="63">
        <v>16529</v>
      </c>
      <c r="E33" s="63">
        <v>2854</v>
      </c>
      <c r="F33" s="63">
        <v>44</v>
      </c>
      <c r="G33" s="63">
        <v>6</v>
      </c>
      <c r="H33" s="63">
        <v>21</v>
      </c>
      <c r="I33" s="63">
        <v>179</v>
      </c>
      <c r="J33" s="56">
        <v>3</v>
      </c>
      <c r="K33" s="56">
        <v>523</v>
      </c>
      <c r="L33" s="56">
        <v>2</v>
      </c>
      <c r="M33" s="57">
        <v>429</v>
      </c>
      <c r="N33" s="57">
        <v>0</v>
      </c>
    </row>
    <row r="34" spans="1:14" ht="10" x14ac:dyDescent="0.2">
      <c r="A34" s="83" t="s">
        <v>41</v>
      </c>
      <c r="B34" s="60">
        <f t="shared" si="1"/>
        <v>15607</v>
      </c>
      <c r="C34" s="56">
        <v>3571</v>
      </c>
      <c r="D34" s="63">
        <v>6545</v>
      </c>
      <c r="E34" s="63">
        <v>6334</v>
      </c>
      <c r="F34" s="63">
        <v>46</v>
      </c>
      <c r="G34" s="63">
        <v>10</v>
      </c>
      <c r="H34" s="63">
        <v>20</v>
      </c>
      <c r="I34" s="63">
        <v>349</v>
      </c>
      <c r="J34" s="56">
        <v>4</v>
      </c>
      <c r="K34" s="56">
        <v>1316</v>
      </c>
      <c r="L34" s="56">
        <v>4</v>
      </c>
      <c r="M34" s="57">
        <v>979</v>
      </c>
      <c r="N34" s="57">
        <v>0</v>
      </c>
    </row>
    <row r="35" spans="1:14" ht="10" x14ac:dyDescent="0.2">
      <c r="A35" s="83" t="s">
        <v>42</v>
      </c>
      <c r="B35" s="60">
        <f t="shared" si="1"/>
        <v>15004</v>
      </c>
      <c r="C35" s="56">
        <v>3784</v>
      </c>
      <c r="D35" s="63">
        <v>6313</v>
      </c>
      <c r="E35" s="63">
        <v>6223</v>
      </c>
      <c r="F35" s="63">
        <v>57</v>
      </c>
      <c r="G35" s="63">
        <v>10</v>
      </c>
      <c r="H35" s="63">
        <v>47</v>
      </c>
      <c r="I35" s="63">
        <v>295</v>
      </c>
      <c r="J35" s="56">
        <v>4</v>
      </c>
      <c r="K35" s="56">
        <v>1249</v>
      </c>
      <c r="L35" s="56">
        <v>9</v>
      </c>
      <c r="M35" s="57">
        <v>795</v>
      </c>
      <c r="N35" s="57">
        <v>2</v>
      </c>
    </row>
    <row r="36" spans="1:14" ht="10" x14ac:dyDescent="0.2">
      <c r="A36" s="83" t="s">
        <v>43</v>
      </c>
      <c r="B36" s="60">
        <f t="shared" si="1"/>
        <v>16344</v>
      </c>
      <c r="C36" s="56">
        <v>6037</v>
      </c>
      <c r="D36" s="63">
        <v>6581</v>
      </c>
      <c r="E36" s="63">
        <v>7416</v>
      </c>
      <c r="F36" s="63">
        <v>20</v>
      </c>
      <c r="G36" s="63">
        <v>12</v>
      </c>
      <c r="H36" s="63">
        <v>9</v>
      </c>
      <c r="I36" s="63">
        <v>424</v>
      </c>
      <c r="J36" s="56">
        <v>0</v>
      </c>
      <c r="K36" s="56">
        <v>971</v>
      </c>
      <c r="L36" s="56">
        <v>1</v>
      </c>
      <c r="M36" s="57">
        <v>910</v>
      </c>
      <c r="N36" s="57">
        <v>0</v>
      </c>
    </row>
    <row r="37" spans="1:14" ht="10" x14ac:dyDescent="0.2">
      <c r="A37" s="83" t="s">
        <v>44</v>
      </c>
      <c r="B37" s="60">
        <f t="shared" si="1"/>
        <v>7730</v>
      </c>
      <c r="C37" s="56">
        <v>2202</v>
      </c>
      <c r="D37" s="63">
        <v>3949</v>
      </c>
      <c r="E37" s="63">
        <v>2175</v>
      </c>
      <c r="F37" s="63">
        <v>7</v>
      </c>
      <c r="G37" s="63">
        <v>3</v>
      </c>
      <c r="H37" s="63">
        <v>3</v>
      </c>
      <c r="I37" s="63">
        <v>234</v>
      </c>
      <c r="J37" s="56">
        <v>0</v>
      </c>
      <c r="K37" s="56">
        <v>793</v>
      </c>
      <c r="L37" s="56">
        <v>1</v>
      </c>
      <c r="M37" s="57">
        <v>564</v>
      </c>
      <c r="N37" s="57">
        <v>1</v>
      </c>
    </row>
    <row r="38" spans="1:14" ht="10" x14ac:dyDescent="0.2">
      <c r="A38" s="83" t="s">
        <v>45</v>
      </c>
      <c r="B38" s="60">
        <f t="shared" si="1"/>
        <v>9053</v>
      </c>
      <c r="C38" s="56">
        <v>2590</v>
      </c>
      <c r="D38" s="63">
        <v>4272</v>
      </c>
      <c r="E38" s="63">
        <v>3073</v>
      </c>
      <c r="F38" s="63">
        <v>21</v>
      </c>
      <c r="G38" s="63">
        <v>4</v>
      </c>
      <c r="H38" s="63">
        <v>9</v>
      </c>
      <c r="I38" s="63">
        <v>212</v>
      </c>
      <c r="J38" s="56">
        <v>1</v>
      </c>
      <c r="K38" s="56">
        <v>924</v>
      </c>
      <c r="L38" s="56">
        <v>2</v>
      </c>
      <c r="M38" s="57">
        <v>534</v>
      </c>
      <c r="N38" s="57">
        <v>1</v>
      </c>
    </row>
    <row r="39" spans="1:14" ht="10" x14ac:dyDescent="0.2">
      <c r="A39" s="83" t="s">
        <v>6</v>
      </c>
      <c r="B39" s="60">
        <f t="shared" si="1"/>
        <v>16062</v>
      </c>
      <c r="C39" s="56">
        <v>2666</v>
      </c>
      <c r="D39" s="63">
        <v>8975</v>
      </c>
      <c r="E39" s="63">
        <v>5143</v>
      </c>
      <c r="F39" s="63">
        <v>57</v>
      </c>
      <c r="G39" s="63">
        <v>4</v>
      </c>
      <c r="H39" s="63">
        <v>45</v>
      </c>
      <c r="I39" s="63">
        <v>251</v>
      </c>
      <c r="J39" s="56">
        <v>1</v>
      </c>
      <c r="K39" s="56">
        <v>889</v>
      </c>
      <c r="L39" s="56">
        <v>11</v>
      </c>
      <c r="M39" s="57">
        <v>684</v>
      </c>
      <c r="N39" s="57">
        <v>2</v>
      </c>
    </row>
    <row r="40" spans="1:14" ht="10" x14ac:dyDescent="0.2">
      <c r="A40" s="83" t="s">
        <v>7</v>
      </c>
      <c r="B40" s="60">
        <f t="shared" si="1"/>
        <v>17023</v>
      </c>
      <c r="C40" s="56">
        <v>4526</v>
      </c>
      <c r="D40" s="63">
        <v>7788</v>
      </c>
      <c r="E40" s="63">
        <v>5893</v>
      </c>
      <c r="F40" s="63">
        <v>51</v>
      </c>
      <c r="G40" s="63">
        <v>16</v>
      </c>
      <c r="H40" s="63">
        <v>33</v>
      </c>
      <c r="I40" s="63">
        <v>485</v>
      </c>
      <c r="J40" s="56">
        <v>4</v>
      </c>
      <c r="K40" s="56">
        <v>1653</v>
      </c>
      <c r="L40" s="56">
        <v>3</v>
      </c>
      <c r="M40" s="57">
        <v>1097</v>
      </c>
      <c r="N40" s="57">
        <v>0</v>
      </c>
    </row>
    <row r="41" spans="1:14" ht="10" x14ac:dyDescent="0.2">
      <c r="A41" s="83" t="s">
        <v>46</v>
      </c>
      <c r="B41" s="60">
        <f t="shared" si="1"/>
        <v>9728</v>
      </c>
      <c r="C41" s="56">
        <v>2929</v>
      </c>
      <c r="D41" s="63">
        <v>4698</v>
      </c>
      <c r="E41" s="63">
        <v>3108</v>
      </c>
      <c r="F41" s="63">
        <v>33</v>
      </c>
      <c r="G41" s="63">
        <v>12</v>
      </c>
      <c r="H41" s="63">
        <v>9</v>
      </c>
      <c r="I41" s="63">
        <v>295</v>
      </c>
      <c r="J41" s="56">
        <v>0</v>
      </c>
      <c r="K41" s="56">
        <v>1052</v>
      </c>
      <c r="L41" s="56">
        <v>4</v>
      </c>
      <c r="M41" s="57">
        <v>517</v>
      </c>
      <c r="N41" s="57">
        <v>0</v>
      </c>
    </row>
    <row r="42" spans="1:14" ht="10" x14ac:dyDescent="0.2">
      <c r="A42" s="83" t="s">
        <v>47</v>
      </c>
      <c r="B42" s="60">
        <f t="shared" si="1"/>
        <v>8470</v>
      </c>
      <c r="C42" s="56">
        <v>3027</v>
      </c>
      <c r="D42" s="63">
        <v>4075</v>
      </c>
      <c r="E42" s="63">
        <v>2833</v>
      </c>
      <c r="F42" s="63">
        <v>15</v>
      </c>
      <c r="G42" s="63">
        <v>12</v>
      </c>
      <c r="H42" s="63">
        <v>4</v>
      </c>
      <c r="I42" s="63">
        <v>266</v>
      </c>
      <c r="J42" s="56">
        <v>3</v>
      </c>
      <c r="K42" s="56">
        <v>702</v>
      </c>
      <c r="L42" s="56">
        <v>3</v>
      </c>
      <c r="M42" s="57">
        <v>556</v>
      </c>
      <c r="N42" s="57">
        <v>1</v>
      </c>
    </row>
    <row r="43" spans="1:14" ht="10" x14ac:dyDescent="0.2">
      <c r="A43" s="83" t="s">
        <v>48</v>
      </c>
      <c r="B43" s="60">
        <f t="shared" si="1"/>
        <v>17867</v>
      </c>
      <c r="C43" s="56">
        <v>6660</v>
      </c>
      <c r="D43" s="63">
        <v>8127</v>
      </c>
      <c r="E43" s="63">
        <v>6616</v>
      </c>
      <c r="F43" s="63">
        <v>32</v>
      </c>
      <c r="G43" s="63">
        <v>18</v>
      </c>
      <c r="H43" s="63">
        <v>11</v>
      </c>
      <c r="I43" s="63">
        <v>546</v>
      </c>
      <c r="J43" s="56">
        <v>3</v>
      </c>
      <c r="K43" s="56">
        <v>1468</v>
      </c>
      <c r="L43" s="56">
        <v>2</v>
      </c>
      <c r="M43" s="57">
        <v>1041</v>
      </c>
      <c r="N43" s="57">
        <v>3</v>
      </c>
    </row>
    <row r="44" spans="1:14" ht="10" x14ac:dyDescent="0.2">
      <c r="A44" s="83" t="s">
        <v>49</v>
      </c>
      <c r="B44" s="60">
        <f t="shared" si="1"/>
        <v>8302</v>
      </c>
      <c r="C44" s="56">
        <v>2194</v>
      </c>
      <c r="D44" s="63">
        <v>4283</v>
      </c>
      <c r="E44" s="63">
        <v>2611</v>
      </c>
      <c r="F44" s="63">
        <v>14</v>
      </c>
      <c r="G44" s="63">
        <v>20</v>
      </c>
      <c r="H44" s="63">
        <v>7</v>
      </c>
      <c r="I44" s="63">
        <v>265</v>
      </c>
      <c r="J44" s="56">
        <v>2</v>
      </c>
      <c r="K44" s="56">
        <v>722</v>
      </c>
      <c r="L44" s="56">
        <v>3</v>
      </c>
      <c r="M44" s="57">
        <v>375</v>
      </c>
      <c r="N44" s="57">
        <v>0</v>
      </c>
    </row>
    <row r="45" spans="1:14" ht="10" x14ac:dyDescent="0.2">
      <c r="A45" s="83" t="s">
        <v>50</v>
      </c>
      <c r="B45" s="60">
        <f t="shared" si="1"/>
        <v>18506</v>
      </c>
      <c r="C45" s="56">
        <v>6049</v>
      </c>
      <c r="D45" s="63">
        <v>6769</v>
      </c>
      <c r="E45" s="63">
        <v>9127</v>
      </c>
      <c r="F45" s="63">
        <v>32</v>
      </c>
      <c r="G45" s="63">
        <v>10</v>
      </c>
      <c r="H45" s="63">
        <v>11</v>
      </c>
      <c r="I45" s="63">
        <v>426</v>
      </c>
      <c r="J45" s="56">
        <v>1</v>
      </c>
      <c r="K45" s="56">
        <v>1087</v>
      </c>
      <c r="L45" s="56">
        <v>0</v>
      </c>
      <c r="M45" s="57">
        <v>1042</v>
      </c>
      <c r="N45" s="57">
        <v>1</v>
      </c>
    </row>
    <row r="46" spans="1:14" ht="10" x14ac:dyDescent="0.2">
      <c r="A46" s="83" t="s">
        <v>51</v>
      </c>
      <c r="B46" s="60">
        <f t="shared" si="1"/>
        <v>8659</v>
      </c>
      <c r="C46" s="56">
        <v>2327</v>
      </c>
      <c r="D46" s="63">
        <v>2889</v>
      </c>
      <c r="E46" s="63">
        <v>4548</v>
      </c>
      <c r="F46" s="63">
        <v>14</v>
      </c>
      <c r="G46" s="63">
        <v>2</v>
      </c>
      <c r="H46" s="63">
        <v>3</v>
      </c>
      <c r="I46" s="63">
        <v>162</v>
      </c>
      <c r="J46" s="56">
        <v>0</v>
      </c>
      <c r="K46" s="56">
        <v>523</v>
      </c>
      <c r="L46" s="56">
        <v>1</v>
      </c>
      <c r="M46" s="57">
        <v>517</v>
      </c>
      <c r="N46" s="57">
        <v>0</v>
      </c>
    </row>
    <row r="47" spans="1:14" ht="10" x14ac:dyDescent="0.2">
      <c r="A47" s="83" t="s">
        <v>52</v>
      </c>
      <c r="B47" s="60">
        <f t="shared" si="1"/>
        <v>8982</v>
      </c>
      <c r="C47" s="56">
        <v>2838</v>
      </c>
      <c r="D47" s="63">
        <v>3833</v>
      </c>
      <c r="E47" s="63">
        <v>3834</v>
      </c>
      <c r="F47" s="63">
        <v>10</v>
      </c>
      <c r="G47" s="63">
        <v>10</v>
      </c>
      <c r="H47" s="63">
        <v>5</v>
      </c>
      <c r="I47" s="63">
        <v>282</v>
      </c>
      <c r="J47" s="56">
        <v>1</v>
      </c>
      <c r="K47" s="56">
        <v>517</v>
      </c>
      <c r="L47" s="56">
        <v>0</v>
      </c>
      <c r="M47" s="57">
        <v>488</v>
      </c>
      <c r="N47" s="57">
        <v>2</v>
      </c>
    </row>
    <row r="48" spans="1:14" ht="10" x14ac:dyDescent="0.2">
      <c r="A48" s="83" t="s">
        <v>53</v>
      </c>
      <c r="B48" s="60">
        <f t="shared" si="1"/>
        <v>16475</v>
      </c>
      <c r="C48" s="56">
        <v>3924</v>
      </c>
      <c r="D48" s="63">
        <v>6646</v>
      </c>
      <c r="E48" s="63">
        <v>7539</v>
      </c>
      <c r="F48" s="63">
        <v>24</v>
      </c>
      <c r="G48" s="63">
        <v>12</v>
      </c>
      <c r="H48" s="63">
        <v>3</v>
      </c>
      <c r="I48" s="63">
        <v>398</v>
      </c>
      <c r="J48" s="56">
        <v>4</v>
      </c>
      <c r="K48" s="56">
        <v>974</v>
      </c>
      <c r="L48" s="56">
        <v>1</v>
      </c>
      <c r="M48" s="57">
        <v>873</v>
      </c>
      <c r="N48" s="57">
        <v>1</v>
      </c>
    </row>
    <row r="49" spans="1:14" ht="10" x14ac:dyDescent="0.2">
      <c r="A49" s="83" t="s">
        <v>54</v>
      </c>
      <c r="B49" s="60">
        <f t="shared" si="1"/>
        <v>18427</v>
      </c>
      <c r="C49" s="56">
        <v>4576</v>
      </c>
      <c r="D49" s="63">
        <v>8312</v>
      </c>
      <c r="E49" s="63">
        <v>7175</v>
      </c>
      <c r="F49" s="63">
        <v>77</v>
      </c>
      <c r="G49" s="63">
        <v>12</v>
      </c>
      <c r="H49" s="63">
        <v>44</v>
      </c>
      <c r="I49" s="63">
        <v>420</v>
      </c>
      <c r="J49" s="56">
        <v>3</v>
      </c>
      <c r="K49" s="56">
        <v>1389</v>
      </c>
      <c r="L49" s="56">
        <v>6</v>
      </c>
      <c r="M49" s="57">
        <v>987</v>
      </c>
      <c r="N49" s="57">
        <v>2</v>
      </c>
    </row>
    <row r="50" spans="1:14" ht="10" x14ac:dyDescent="0.2">
      <c r="A50" s="83" t="s">
        <v>55</v>
      </c>
      <c r="B50" s="60">
        <f t="shared" si="1"/>
        <v>9441</v>
      </c>
      <c r="C50" s="56">
        <v>3957</v>
      </c>
      <c r="D50" s="63">
        <v>3716</v>
      </c>
      <c r="E50" s="63">
        <v>4559</v>
      </c>
      <c r="F50" s="63">
        <v>19</v>
      </c>
      <c r="G50" s="63">
        <v>12</v>
      </c>
      <c r="H50" s="63">
        <v>3</v>
      </c>
      <c r="I50" s="63">
        <v>271</v>
      </c>
      <c r="J50" s="56">
        <v>0</v>
      </c>
      <c r="K50" s="56">
        <v>432</v>
      </c>
      <c r="L50" s="56">
        <v>0</v>
      </c>
      <c r="M50" s="57">
        <v>429</v>
      </c>
      <c r="N50" s="57">
        <v>0</v>
      </c>
    </row>
    <row r="51" spans="1:14" ht="10" x14ac:dyDescent="0.2">
      <c r="A51" s="83" t="s">
        <v>56</v>
      </c>
      <c r="B51" s="60">
        <f t="shared" si="1"/>
        <v>8544</v>
      </c>
      <c r="C51" s="56">
        <v>2205</v>
      </c>
      <c r="D51" s="63">
        <v>3732</v>
      </c>
      <c r="E51" s="63">
        <v>3239</v>
      </c>
      <c r="F51" s="63">
        <v>23</v>
      </c>
      <c r="G51" s="63">
        <v>5</v>
      </c>
      <c r="H51" s="63">
        <v>11</v>
      </c>
      <c r="I51" s="63">
        <v>259</v>
      </c>
      <c r="J51" s="56">
        <v>1</v>
      </c>
      <c r="K51" s="56">
        <v>743</v>
      </c>
      <c r="L51" s="56">
        <v>2</v>
      </c>
      <c r="M51" s="57">
        <v>529</v>
      </c>
      <c r="N51" s="57">
        <v>0</v>
      </c>
    </row>
    <row r="52" spans="1:14" ht="10" x14ac:dyDescent="0.2">
      <c r="A52" s="83" t="s">
        <v>57</v>
      </c>
      <c r="B52" s="60">
        <f t="shared" si="1"/>
        <v>8463</v>
      </c>
      <c r="C52" s="56">
        <v>2855</v>
      </c>
      <c r="D52" s="63">
        <v>3402</v>
      </c>
      <c r="E52" s="63">
        <v>3709</v>
      </c>
      <c r="F52" s="63">
        <v>7</v>
      </c>
      <c r="G52" s="63">
        <v>22</v>
      </c>
      <c r="H52" s="63">
        <v>3</v>
      </c>
      <c r="I52" s="63">
        <v>280</v>
      </c>
      <c r="J52" s="56">
        <v>2</v>
      </c>
      <c r="K52" s="56">
        <v>565</v>
      </c>
      <c r="L52" s="56">
        <v>3</v>
      </c>
      <c r="M52" s="57">
        <v>470</v>
      </c>
      <c r="N52" s="57">
        <v>0</v>
      </c>
    </row>
    <row r="53" spans="1:14" ht="10" x14ac:dyDescent="0.2">
      <c r="A53" s="83" t="s">
        <v>58</v>
      </c>
      <c r="B53" s="60">
        <f t="shared" si="1"/>
        <v>9236</v>
      </c>
      <c r="C53" s="56">
        <v>2408</v>
      </c>
      <c r="D53" s="63">
        <v>3816</v>
      </c>
      <c r="E53" s="63">
        <v>3683</v>
      </c>
      <c r="F53" s="63">
        <v>35</v>
      </c>
      <c r="G53" s="63">
        <v>6</v>
      </c>
      <c r="H53" s="63">
        <v>10</v>
      </c>
      <c r="I53" s="63">
        <v>208</v>
      </c>
      <c r="J53" s="56">
        <v>1</v>
      </c>
      <c r="K53" s="56">
        <v>871</v>
      </c>
      <c r="L53" s="56">
        <v>3</v>
      </c>
      <c r="M53" s="57">
        <v>603</v>
      </c>
      <c r="N53" s="57">
        <v>0</v>
      </c>
    </row>
    <row r="54" spans="1:14" ht="10" x14ac:dyDescent="0.2">
      <c r="A54" s="86" t="s">
        <v>59</v>
      </c>
      <c r="B54" s="60">
        <f t="shared" si="1"/>
        <v>8690</v>
      </c>
      <c r="C54" s="56">
        <v>2891</v>
      </c>
      <c r="D54" s="63">
        <v>4196</v>
      </c>
      <c r="E54" s="63">
        <v>2778</v>
      </c>
      <c r="F54" s="63">
        <v>21</v>
      </c>
      <c r="G54" s="63">
        <v>4</v>
      </c>
      <c r="H54" s="63">
        <v>7</v>
      </c>
      <c r="I54" s="63">
        <v>278</v>
      </c>
      <c r="J54" s="56">
        <v>1</v>
      </c>
      <c r="K54" s="56">
        <v>930</v>
      </c>
      <c r="L54" s="56">
        <v>0</v>
      </c>
      <c r="M54" s="57">
        <v>475</v>
      </c>
      <c r="N54" s="57">
        <v>0</v>
      </c>
    </row>
    <row r="55" spans="1:14" ht="10" x14ac:dyDescent="0.2">
      <c r="A55" s="83" t="s">
        <v>60</v>
      </c>
      <c r="B55" s="60">
        <f t="shared" ref="B55:B86" si="2">SUM(C55:N55)-C55</f>
        <v>16185</v>
      </c>
      <c r="C55" s="56">
        <v>4969</v>
      </c>
      <c r="D55" s="63">
        <v>7497</v>
      </c>
      <c r="E55" s="63">
        <v>5740</v>
      </c>
      <c r="F55" s="63">
        <v>29</v>
      </c>
      <c r="G55" s="63">
        <v>16</v>
      </c>
      <c r="H55" s="63">
        <v>11</v>
      </c>
      <c r="I55" s="63">
        <v>498</v>
      </c>
      <c r="J55" s="56">
        <v>6</v>
      </c>
      <c r="K55" s="56">
        <v>1459</v>
      </c>
      <c r="L55" s="56">
        <v>1</v>
      </c>
      <c r="M55" s="57">
        <v>927</v>
      </c>
      <c r="N55" s="57">
        <v>1</v>
      </c>
    </row>
    <row r="56" spans="1:14" ht="10" x14ac:dyDescent="0.2">
      <c r="A56" s="83" t="s">
        <v>10</v>
      </c>
      <c r="B56" s="60">
        <f t="shared" si="2"/>
        <v>22209</v>
      </c>
      <c r="C56" s="56">
        <v>3530</v>
      </c>
      <c r="D56" s="63">
        <v>15234</v>
      </c>
      <c r="E56" s="63">
        <v>4739</v>
      </c>
      <c r="F56" s="63">
        <v>74</v>
      </c>
      <c r="G56" s="63">
        <v>20</v>
      </c>
      <c r="H56" s="63">
        <v>34</v>
      </c>
      <c r="I56" s="63">
        <v>531</v>
      </c>
      <c r="J56" s="56">
        <v>7</v>
      </c>
      <c r="K56" s="56">
        <v>1185</v>
      </c>
      <c r="L56" s="56">
        <v>3</v>
      </c>
      <c r="M56" s="57">
        <v>378</v>
      </c>
      <c r="N56" s="57">
        <v>4</v>
      </c>
    </row>
    <row r="57" spans="1:14" ht="10" x14ac:dyDescent="0.2">
      <c r="A57" s="83" t="s">
        <v>61</v>
      </c>
      <c r="B57" s="60">
        <f t="shared" si="2"/>
        <v>17248</v>
      </c>
      <c r="C57" s="56">
        <v>4402</v>
      </c>
      <c r="D57" s="63">
        <v>7521</v>
      </c>
      <c r="E57" s="63">
        <v>6266</v>
      </c>
      <c r="F57" s="63">
        <v>29</v>
      </c>
      <c r="G57" s="63">
        <v>14</v>
      </c>
      <c r="H57" s="63">
        <v>22</v>
      </c>
      <c r="I57" s="63">
        <v>462</v>
      </c>
      <c r="J57" s="56">
        <v>4</v>
      </c>
      <c r="K57" s="56">
        <v>1772</v>
      </c>
      <c r="L57" s="56">
        <v>2</v>
      </c>
      <c r="M57" s="57">
        <v>1155</v>
      </c>
      <c r="N57" s="57">
        <v>1</v>
      </c>
    </row>
    <row r="58" spans="1:14" ht="10" x14ac:dyDescent="0.2">
      <c r="A58" s="83" t="s">
        <v>62</v>
      </c>
      <c r="B58" s="60">
        <f t="shared" si="2"/>
        <v>8655</v>
      </c>
      <c r="C58" s="56">
        <v>3463</v>
      </c>
      <c r="D58" s="63">
        <v>3623</v>
      </c>
      <c r="E58" s="63">
        <v>3880</v>
      </c>
      <c r="F58" s="63">
        <v>10</v>
      </c>
      <c r="G58" s="63">
        <v>3</v>
      </c>
      <c r="H58" s="63">
        <v>8</v>
      </c>
      <c r="I58" s="63">
        <v>268</v>
      </c>
      <c r="J58" s="56">
        <v>1</v>
      </c>
      <c r="K58" s="56">
        <v>428</v>
      </c>
      <c r="L58" s="56">
        <v>0</v>
      </c>
      <c r="M58" s="57">
        <v>434</v>
      </c>
      <c r="N58" s="57">
        <v>0</v>
      </c>
    </row>
    <row r="59" spans="1:14" ht="10" x14ac:dyDescent="0.2">
      <c r="A59" s="83" t="s">
        <v>63</v>
      </c>
      <c r="B59" s="60">
        <f t="shared" si="2"/>
        <v>17896</v>
      </c>
      <c r="C59" s="56">
        <v>3945</v>
      </c>
      <c r="D59" s="63">
        <v>8127</v>
      </c>
      <c r="E59" s="63">
        <v>6873</v>
      </c>
      <c r="F59" s="63">
        <v>77</v>
      </c>
      <c r="G59" s="63">
        <v>24</v>
      </c>
      <c r="H59" s="63">
        <v>56</v>
      </c>
      <c r="I59" s="63">
        <v>418</v>
      </c>
      <c r="J59" s="56">
        <v>5</v>
      </c>
      <c r="K59" s="56">
        <v>1390</v>
      </c>
      <c r="L59" s="56">
        <v>3</v>
      </c>
      <c r="M59" s="57">
        <v>920</v>
      </c>
      <c r="N59" s="57">
        <v>3</v>
      </c>
    </row>
    <row r="60" spans="1:14" ht="10" x14ac:dyDescent="0.2">
      <c r="A60" s="83" t="s">
        <v>64</v>
      </c>
      <c r="B60" s="60">
        <f t="shared" si="2"/>
        <v>12435</v>
      </c>
      <c r="C60" s="56">
        <v>3711</v>
      </c>
      <c r="D60" s="63">
        <v>8210</v>
      </c>
      <c r="E60" s="63">
        <v>2831</v>
      </c>
      <c r="F60" s="63">
        <v>15</v>
      </c>
      <c r="G60" s="63">
        <v>14</v>
      </c>
      <c r="H60" s="63">
        <v>9</v>
      </c>
      <c r="I60" s="63">
        <v>364</v>
      </c>
      <c r="J60" s="56">
        <v>1</v>
      </c>
      <c r="K60" s="56">
        <v>672</v>
      </c>
      <c r="L60" s="56">
        <v>2</v>
      </c>
      <c r="M60" s="57">
        <v>317</v>
      </c>
      <c r="N60" s="57">
        <v>0</v>
      </c>
    </row>
    <row r="61" spans="1:14" ht="10" x14ac:dyDescent="0.2">
      <c r="A61" s="83" t="s">
        <v>65</v>
      </c>
      <c r="B61" s="60">
        <f t="shared" si="2"/>
        <v>12405</v>
      </c>
      <c r="C61" s="56">
        <v>3884</v>
      </c>
      <c r="D61" s="63">
        <v>8226</v>
      </c>
      <c r="E61" s="63">
        <v>2841</v>
      </c>
      <c r="F61" s="63">
        <v>19</v>
      </c>
      <c r="G61" s="63">
        <v>8</v>
      </c>
      <c r="H61" s="63">
        <v>6</v>
      </c>
      <c r="I61" s="63">
        <v>363</v>
      </c>
      <c r="J61" s="56">
        <v>4</v>
      </c>
      <c r="K61" s="56">
        <v>607</v>
      </c>
      <c r="L61" s="56">
        <v>2</v>
      </c>
      <c r="M61" s="57">
        <v>328</v>
      </c>
      <c r="N61" s="57">
        <v>1</v>
      </c>
    </row>
    <row r="62" spans="1:14" ht="10" x14ac:dyDescent="0.2">
      <c r="A62" s="83" t="s">
        <v>66</v>
      </c>
      <c r="B62" s="60">
        <f t="shared" si="2"/>
        <v>18178</v>
      </c>
      <c r="C62" s="56">
        <v>4382</v>
      </c>
      <c r="D62" s="63">
        <v>9067</v>
      </c>
      <c r="E62" s="63">
        <v>6739</v>
      </c>
      <c r="F62" s="63">
        <v>67</v>
      </c>
      <c r="G62" s="63">
        <v>8</v>
      </c>
      <c r="H62" s="63">
        <v>27</v>
      </c>
      <c r="I62" s="63">
        <v>484</v>
      </c>
      <c r="J62" s="56">
        <v>0</v>
      </c>
      <c r="K62" s="56">
        <v>1106</v>
      </c>
      <c r="L62" s="56">
        <v>1</v>
      </c>
      <c r="M62" s="57">
        <v>678</v>
      </c>
      <c r="N62" s="57">
        <v>1</v>
      </c>
    </row>
    <row r="63" spans="1:14" ht="10" x14ac:dyDescent="0.2">
      <c r="A63" s="83" t="s">
        <v>11</v>
      </c>
      <c r="B63" s="60">
        <f t="shared" si="2"/>
        <v>8511</v>
      </c>
      <c r="C63" s="56">
        <v>1894</v>
      </c>
      <c r="D63" s="56">
        <v>3221</v>
      </c>
      <c r="E63" s="56">
        <v>3722</v>
      </c>
      <c r="F63" s="56">
        <v>25</v>
      </c>
      <c r="G63" s="56">
        <v>4</v>
      </c>
      <c r="H63" s="56">
        <v>12</v>
      </c>
      <c r="I63" s="56">
        <v>182</v>
      </c>
      <c r="J63" s="56">
        <v>1</v>
      </c>
      <c r="K63" s="56">
        <v>768</v>
      </c>
      <c r="L63" s="56">
        <v>2</v>
      </c>
      <c r="M63" s="57">
        <v>573</v>
      </c>
      <c r="N63" s="57">
        <v>1</v>
      </c>
    </row>
    <row r="64" spans="1:14" ht="10" x14ac:dyDescent="0.2">
      <c r="A64" s="86" t="s">
        <v>67</v>
      </c>
      <c r="B64" s="60">
        <f t="shared" si="2"/>
        <v>16102</v>
      </c>
      <c r="C64" s="56">
        <v>4464</v>
      </c>
      <c r="D64" s="56">
        <v>7036</v>
      </c>
      <c r="E64" s="56">
        <v>6084</v>
      </c>
      <c r="F64" s="56">
        <v>33</v>
      </c>
      <c r="G64" s="56">
        <v>18</v>
      </c>
      <c r="H64" s="56">
        <v>15</v>
      </c>
      <c r="I64" s="56">
        <v>381</v>
      </c>
      <c r="J64" s="56">
        <v>6</v>
      </c>
      <c r="K64" s="56">
        <v>1490</v>
      </c>
      <c r="L64" s="56">
        <v>3</v>
      </c>
      <c r="M64" s="57">
        <v>1036</v>
      </c>
      <c r="N64" s="57">
        <v>0</v>
      </c>
    </row>
    <row r="65" spans="1:14" ht="10" x14ac:dyDescent="0.2">
      <c r="A65" s="86" t="s">
        <v>12</v>
      </c>
      <c r="B65" s="60">
        <f t="shared" si="2"/>
        <v>16210</v>
      </c>
      <c r="C65" s="56">
        <v>4400</v>
      </c>
      <c r="D65" s="56">
        <v>6441</v>
      </c>
      <c r="E65" s="56">
        <v>7215</v>
      </c>
      <c r="F65" s="56">
        <v>25</v>
      </c>
      <c r="G65" s="56">
        <v>4</v>
      </c>
      <c r="H65" s="56">
        <v>9</v>
      </c>
      <c r="I65" s="56">
        <v>394</v>
      </c>
      <c r="J65" s="56">
        <v>2</v>
      </c>
      <c r="K65" s="56">
        <v>1169</v>
      </c>
      <c r="L65" s="56">
        <v>3</v>
      </c>
      <c r="M65" s="57">
        <v>947</v>
      </c>
      <c r="N65" s="57">
        <v>1</v>
      </c>
    </row>
    <row r="66" spans="1:14" ht="10" x14ac:dyDescent="0.2">
      <c r="A66" s="86" t="s">
        <v>68</v>
      </c>
      <c r="B66" s="60">
        <f t="shared" si="2"/>
        <v>9324</v>
      </c>
      <c r="C66" s="56">
        <v>2719</v>
      </c>
      <c r="D66" s="56">
        <v>4255</v>
      </c>
      <c r="E66" s="56">
        <v>3256</v>
      </c>
      <c r="F66" s="56">
        <v>16</v>
      </c>
      <c r="G66" s="56">
        <v>12</v>
      </c>
      <c r="H66" s="56">
        <v>22</v>
      </c>
      <c r="I66" s="56">
        <v>292</v>
      </c>
      <c r="J66" s="56">
        <v>4</v>
      </c>
      <c r="K66" s="56">
        <v>890</v>
      </c>
      <c r="L66" s="56">
        <v>0</v>
      </c>
      <c r="M66" s="57">
        <v>577</v>
      </c>
      <c r="N66" s="57">
        <v>0</v>
      </c>
    </row>
    <row r="67" spans="1:14" ht="10" x14ac:dyDescent="0.2">
      <c r="A67" s="86" t="s">
        <v>69</v>
      </c>
      <c r="B67" s="60">
        <f t="shared" si="2"/>
        <v>8619</v>
      </c>
      <c r="C67" s="56">
        <v>2441</v>
      </c>
      <c r="D67" s="56">
        <v>3843</v>
      </c>
      <c r="E67" s="56">
        <v>3154</v>
      </c>
      <c r="F67" s="56">
        <v>14</v>
      </c>
      <c r="G67" s="56">
        <v>2</v>
      </c>
      <c r="H67" s="56">
        <v>28</v>
      </c>
      <c r="I67" s="56">
        <v>258</v>
      </c>
      <c r="J67" s="56">
        <v>2</v>
      </c>
      <c r="K67" s="56">
        <v>780</v>
      </c>
      <c r="L67" s="56">
        <v>1</v>
      </c>
      <c r="M67" s="57">
        <v>536</v>
      </c>
      <c r="N67" s="57">
        <v>1</v>
      </c>
    </row>
    <row r="68" spans="1:14" ht="10" x14ac:dyDescent="0.2">
      <c r="A68" s="86" t="s">
        <v>70</v>
      </c>
      <c r="B68" s="60">
        <f t="shared" si="2"/>
        <v>16974</v>
      </c>
      <c r="C68" s="56">
        <v>4405</v>
      </c>
      <c r="D68" s="56">
        <v>6787</v>
      </c>
      <c r="E68" s="56">
        <v>7341</v>
      </c>
      <c r="F68" s="56">
        <v>36</v>
      </c>
      <c r="G68" s="56">
        <v>4</v>
      </c>
      <c r="H68" s="56">
        <v>16</v>
      </c>
      <c r="I68" s="56">
        <v>398</v>
      </c>
      <c r="J68" s="56">
        <v>0</v>
      </c>
      <c r="K68" s="56">
        <v>1373</v>
      </c>
      <c r="L68" s="56">
        <v>1</v>
      </c>
      <c r="M68" s="57">
        <v>1017</v>
      </c>
      <c r="N68" s="57">
        <v>1</v>
      </c>
    </row>
    <row r="69" spans="1:14" ht="10" x14ac:dyDescent="0.2">
      <c r="A69" s="86" t="s">
        <v>71</v>
      </c>
      <c r="B69" s="60">
        <f t="shared" si="2"/>
        <v>8040</v>
      </c>
      <c r="C69" s="56">
        <v>2279</v>
      </c>
      <c r="D69" s="56">
        <v>3698</v>
      </c>
      <c r="E69" s="56">
        <v>2793</v>
      </c>
      <c r="F69" s="56">
        <v>34</v>
      </c>
      <c r="G69" s="56">
        <v>4</v>
      </c>
      <c r="H69" s="56">
        <v>2</v>
      </c>
      <c r="I69" s="56">
        <v>224</v>
      </c>
      <c r="J69" s="56">
        <v>4</v>
      </c>
      <c r="K69" s="56">
        <v>856</v>
      </c>
      <c r="L69" s="56">
        <v>0</v>
      </c>
      <c r="M69" s="57">
        <v>425</v>
      </c>
      <c r="N69" s="57">
        <v>0</v>
      </c>
    </row>
    <row r="70" spans="1:14" ht="10" x14ac:dyDescent="0.2">
      <c r="A70" s="86" t="s">
        <v>72</v>
      </c>
      <c r="B70" s="60">
        <f t="shared" si="2"/>
        <v>9377</v>
      </c>
      <c r="C70" s="56">
        <v>2948</v>
      </c>
      <c r="D70" s="56">
        <v>4672</v>
      </c>
      <c r="E70" s="56">
        <v>2815</v>
      </c>
      <c r="F70" s="56">
        <v>25</v>
      </c>
      <c r="G70" s="56">
        <v>6</v>
      </c>
      <c r="H70" s="56">
        <v>19</v>
      </c>
      <c r="I70" s="56">
        <v>271</v>
      </c>
      <c r="J70" s="56">
        <v>0</v>
      </c>
      <c r="K70" s="56">
        <v>945</v>
      </c>
      <c r="L70" s="56">
        <v>2</v>
      </c>
      <c r="M70" s="57">
        <v>622</v>
      </c>
      <c r="N70" s="57">
        <v>0</v>
      </c>
    </row>
    <row r="71" spans="1:14" ht="10" x14ac:dyDescent="0.2">
      <c r="A71" s="86" t="s">
        <v>73</v>
      </c>
      <c r="B71" s="60">
        <f t="shared" si="2"/>
        <v>15988</v>
      </c>
      <c r="C71" s="56">
        <v>3955</v>
      </c>
      <c r="D71" s="56">
        <v>6492</v>
      </c>
      <c r="E71" s="56">
        <v>6656</v>
      </c>
      <c r="F71" s="56">
        <v>32</v>
      </c>
      <c r="G71" s="56">
        <v>12</v>
      </c>
      <c r="H71" s="56">
        <v>13</v>
      </c>
      <c r="I71" s="56">
        <v>372</v>
      </c>
      <c r="J71" s="56">
        <v>3</v>
      </c>
      <c r="K71" s="56">
        <v>1357</v>
      </c>
      <c r="L71" s="56">
        <v>5</v>
      </c>
      <c r="M71" s="57">
        <v>1043</v>
      </c>
      <c r="N71" s="57">
        <v>3</v>
      </c>
    </row>
    <row r="72" spans="1:14" ht="10" x14ac:dyDescent="0.2">
      <c r="A72" s="86" t="s">
        <v>74</v>
      </c>
      <c r="B72" s="60">
        <f t="shared" si="2"/>
        <v>15784</v>
      </c>
      <c r="C72" s="56">
        <v>6188</v>
      </c>
      <c r="D72" s="56">
        <v>6030</v>
      </c>
      <c r="E72" s="56">
        <v>7905</v>
      </c>
      <c r="F72" s="56">
        <v>18</v>
      </c>
      <c r="G72" s="56">
        <v>11</v>
      </c>
      <c r="H72" s="56">
        <v>3</v>
      </c>
      <c r="I72" s="56">
        <v>430</v>
      </c>
      <c r="J72" s="56">
        <v>0</v>
      </c>
      <c r="K72" s="56">
        <v>577</v>
      </c>
      <c r="L72" s="56">
        <v>0</v>
      </c>
      <c r="M72" s="57">
        <v>810</v>
      </c>
      <c r="N72" s="57">
        <v>0</v>
      </c>
    </row>
    <row r="73" spans="1:14" ht="10" x14ac:dyDescent="0.2">
      <c r="A73" s="86" t="s">
        <v>75</v>
      </c>
      <c r="B73" s="60">
        <f t="shared" si="2"/>
        <v>20557</v>
      </c>
      <c r="C73" s="56">
        <v>4921</v>
      </c>
      <c r="D73" s="56">
        <v>12031</v>
      </c>
      <c r="E73" s="56">
        <v>5833</v>
      </c>
      <c r="F73" s="56">
        <v>61</v>
      </c>
      <c r="G73" s="56">
        <v>28</v>
      </c>
      <c r="H73" s="56">
        <v>23</v>
      </c>
      <c r="I73" s="56">
        <v>675</v>
      </c>
      <c r="J73" s="56">
        <v>2</v>
      </c>
      <c r="K73" s="56">
        <v>1256</v>
      </c>
      <c r="L73" s="56">
        <v>6</v>
      </c>
      <c r="M73" s="57">
        <v>641</v>
      </c>
      <c r="N73" s="57">
        <v>1</v>
      </c>
    </row>
    <row r="74" spans="1:14" ht="10" x14ac:dyDescent="0.2">
      <c r="A74" s="86" t="s">
        <v>76</v>
      </c>
      <c r="B74" s="60">
        <f t="shared" si="2"/>
        <v>8335</v>
      </c>
      <c r="C74" s="56">
        <v>2446</v>
      </c>
      <c r="D74" s="56">
        <v>3498</v>
      </c>
      <c r="E74" s="56">
        <v>3532</v>
      </c>
      <c r="F74" s="56">
        <v>10</v>
      </c>
      <c r="G74" s="56">
        <v>8</v>
      </c>
      <c r="H74" s="56">
        <v>8</v>
      </c>
      <c r="I74" s="56">
        <v>189</v>
      </c>
      <c r="J74" s="56">
        <v>0</v>
      </c>
      <c r="K74" s="56">
        <v>657</v>
      </c>
      <c r="L74" s="56">
        <v>1</v>
      </c>
      <c r="M74" s="57">
        <v>431</v>
      </c>
      <c r="N74" s="57">
        <v>1</v>
      </c>
    </row>
    <row r="75" spans="1:14" ht="10" x14ac:dyDescent="0.2">
      <c r="A75" s="86" t="s">
        <v>77</v>
      </c>
      <c r="B75" s="60">
        <f t="shared" si="2"/>
        <v>19720</v>
      </c>
      <c r="C75" s="56">
        <v>7614</v>
      </c>
      <c r="D75" s="56">
        <v>7887</v>
      </c>
      <c r="E75" s="56">
        <v>9087</v>
      </c>
      <c r="F75" s="56">
        <v>59</v>
      </c>
      <c r="G75" s="56">
        <v>10</v>
      </c>
      <c r="H75" s="56">
        <v>3</v>
      </c>
      <c r="I75" s="56">
        <v>650</v>
      </c>
      <c r="J75" s="56">
        <v>3</v>
      </c>
      <c r="K75" s="56">
        <v>1072</v>
      </c>
      <c r="L75" s="56">
        <v>0</v>
      </c>
      <c r="M75" s="57">
        <v>949</v>
      </c>
      <c r="N75" s="57">
        <v>0</v>
      </c>
    </row>
    <row r="76" spans="1:14" ht="10" x14ac:dyDescent="0.2">
      <c r="A76" s="86" t="s">
        <v>78</v>
      </c>
      <c r="B76" s="60">
        <f t="shared" si="2"/>
        <v>15731</v>
      </c>
      <c r="C76" s="56">
        <v>5732</v>
      </c>
      <c r="D76" s="56">
        <v>5811</v>
      </c>
      <c r="E76" s="56">
        <v>8043</v>
      </c>
      <c r="F76" s="56">
        <v>19</v>
      </c>
      <c r="G76" s="56">
        <v>6</v>
      </c>
      <c r="H76" s="56">
        <v>0</v>
      </c>
      <c r="I76" s="56">
        <v>438</v>
      </c>
      <c r="J76" s="56">
        <v>1</v>
      </c>
      <c r="K76" s="56">
        <v>662</v>
      </c>
      <c r="L76" s="56">
        <v>0</v>
      </c>
      <c r="M76" s="57">
        <v>751</v>
      </c>
      <c r="N76" s="57">
        <v>0</v>
      </c>
    </row>
    <row r="77" spans="1:14" ht="10" x14ac:dyDescent="0.2">
      <c r="A77" s="86" t="s">
        <v>79</v>
      </c>
      <c r="B77" s="60">
        <f t="shared" si="2"/>
        <v>8153</v>
      </c>
      <c r="C77" s="56">
        <v>1965</v>
      </c>
      <c r="D77" s="56">
        <v>4080</v>
      </c>
      <c r="E77" s="56">
        <v>2721</v>
      </c>
      <c r="F77" s="56">
        <v>34</v>
      </c>
      <c r="G77" s="56">
        <v>10</v>
      </c>
      <c r="H77" s="56">
        <v>12</v>
      </c>
      <c r="I77" s="56">
        <v>228</v>
      </c>
      <c r="J77" s="56">
        <v>0</v>
      </c>
      <c r="K77" s="56">
        <v>695</v>
      </c>
      <c r="L77" s="56">
        <v>4</v>
      </c>
      <c r="M77" s="57">
        <v>369</v>
      </c>
      <c r="N77" s="57">
        <v>0</v>
      </c>
    </row>
    <row r="78" spans="1:14" ht="10" x14ac:dyDescent="0.2">
      <c r="A78" s="86" t="s">
        <v>80</v>
      </c>
      <c r="B78" s="60">
        <f t="shared" si="2"/>
        <v>18332</v>
      </c>
      <c r="C78" s="56">
        <v>5263</v>
      </c>
      <c r="D78" s="56">
        <v>8949</v>
      </c>
      <c r="E78" s="56">
        <v>6347</v>
      </c>
      <c r="F78" s="56">
        <v>35</v>
      </c>
      <c r="G78" s="56">
        <v>20</v>
      </c>
      <c r="H78" s="56">
        <v>42</v>
      </c>
      <c r="I78" s="56">
        <v>579</v>
      </c>
      <c r="J78" s="56">
        <v>1</v>
      </c>
      <c r="K78" s="56">
        <v>1465</v>
      </c>
      <c r="L78" s="56">
        <v>2</v>
      </c>
      <c r="M78" s="57">
        <v>891</v>
      </c>
      <c r="N78" s="57">
        <v>1</v>
      </c>
    </row>
    <row r="79" spans="1:14" ht="10" x14ac:dyDescent="0.2">
      <c r="A79" s="86" t="s">
        <v>81</v>
      </c>
      <c r="B79" s="60">
        <f t="shared" si="2"/>
        <v>7761</v>
      </c>
      <c r="C79" s="56">
        <v>1568</v>
      </c>
      <c r="D79" s="56">
        <v>2003</v>
      </c>
      <c r="E79" s="56">
        <v>4454</v>
      </c>
      <c r="F79" s="56">
        <v>13</v>
      </c>
      <c r="G79" s="56">
        <v>2</v>
      </c>
      <c r="H79" s="56">
        <v>4</v>
      </c>
      <c r="I79" s="56">
        <v>108</v>
      </c>
      <c r="J79" s="56">
        <v>0</v>
      </c>
      <c r="K79" s="56">
        <v>558</v>
      </c>
      <c r="L79" s="56">
        <v>0</v>
      </c>
      <c r="M79" s="57">
        <v>619</v>
      </c>
      <c r="N79" s="57">
        <v>0</v>
      </c>
    </row>
    <row r="80" spans="1:14" ht="10" x14ac:dyDescent="0.2">
      <c r="A80" s="86" t="s">
        <v>82</v>
      </c>
      <c r="B80" s="60">
        <f t="shared" si="2"/>
        <v>8148</v>
      </c>
      <c r="C80" s="56">
        <v>1996</v>
      </c>
      <c r="D80" s="56">
        <v>2297</v>
      </c>
      <c r="E80" s="56">
        <v>4409</v>
      </c>
      <c r="F80" s="56">
        <v>14</v>
      </c>
      <c r="G80" s="56">
        <v>4</v>
      </c>
      <c r="H80" s="56">
        <v>3</v>
      </c>
      <c r="I80" s="56">
        <v>132</v>
      </c>
      <c r="J80" s="56">
        <v>0</v>
      </c>
      <c r="K80" s="56">
        <v>651</v>
      </c>
      <c r="L80" s="56">
        <v>1</v>
      </c>
      <c r="M80" s="57">
        <v>637</v>
      </c>
      <c r="N80" s="57">
        <v>0</v>
      </c>
    </row>
    <row r="81" spans="1:14" ht="10" x14ac:dyDescent="0.2">
      <c r="A81" s="86" t="s">
        <v>83</v>
      </c>
      <c r="B81" s="60">
        <f t="shared" si="2"/>
        <v>7902</v>
      </c>
      <c r="C81" s="56">
        <v>2137</v>
      </c>
      <c r="D81" s="56">
        <v>3082</v>
      </c>
      <c r="E81" s="56">
        <v>3320</v>
      </c>
      <c r="F81" s="56">
        <v>12</v>
      </c>
      <c r="G81" s="56">
        <v>8</v>
      </c>
      <c r="H81" s="56">
        <v>10</v>
      </c>
      <c r="I81" s="56">
        <v>198</v>
      </c>
      <c r="J81" s="56">
        <v>3</v>
      </c>
      <c r="K81" s="56">
        <v>778</v>
      </c>
      <c r="L81" s="56">
        <v>0</v>
      </c>
      <c r="M81" s="57">
        <v>491</v>
      </c>
      <c r="N81" s="57">
        <v>0</v>
      </c>
    </row>
    <row r="82" spans="1:14" ht="10" x14ac:dyDescent="0.2">
      <c r="A82" s="86" t="s">
        <v>84</v>
      </c>
      <c r="B82" s="60">
        <f t="shared" si="2"/>
        <v>9433</v>
      </c>
      <c r="C82" s="56">
        <v>2530</v>
      </c>
      <c r="D82" s="56">
        <v>2654</v>
      </c>
      <c r="E82" s="56">
        <v>5241</v>
      </c>
      <c r="F82" s="56">
        <v>19</v>
      </c>
      <c r="G82" s="56">
        <v>2</v>
      </c>
      <c r="H82" s="56">
        <v>11</v>
      </c>
      <c r="I82" s="56">
        <v>129</v>
      </c>
      <c r="J82" s="56">
        <v>1</v>
      </c>
      <c r="K82" s="56">
        <v>712</v>
      </c>
      <c r="L82" s="56">
        <v>0</v>
      </c>
      <c r="M82" s="57">
        <v>663</v>
      </c>
      <c r="N82" s="57">
        <v>1</v>
      </c>
    </row>
    <row r="83" spans="1:14" ht="10" x14ac:dyDescent="0.2">
      <c r="A83" s="86" t="s">
        <v>85</v>
      </c>
      <c r="B83" s="60">
        <f t="shared" si="2"/>
        <v>7815</v>
      </c>
      <c r="C83" s="56">
        <v>1671</v>
      </c>
      <c r="D83" s="56">
        <v>2656</v>
      </c>
      <c r="E83" s="56">
        <v>3804</v>
      </c>
      <c r="F83" s="56">
        <v>13</v>
      </c>
      <c r="G83" s="56">
        <v>6</v>
      </c>
      <c r="H83" s="56">
        <v>6</v>
      </c>
      <c r="I83" s="56">
        <v>133</v>
      </c>
      <c r="J83" s="56">
        <v>0</v>
      </c>
      <c r="K83" s="56">
        <v>686</v>
      </c>
      <c r="L83" s="56">
        <v>1</v>
      </c>
      <c r="M83" s="57">
        <v>510</v>
      </c>
      <c r="N83" s="57">
        <v>0</v>
      </c>
    </row>
    <row r="84" spans="1:14" ht="10" x14ac:dyDescent="0.2">
      <c r="A84" s="86" t="s">
        <v>86</v>
      </c>
      <c r="B84" s="60">
        <f t="shared" si="2"/>
        <v>16492</v>
      </c>
      <c r="C84" s="56">
        <v>3620</v>
      </c>
      <c r="D84" s="56">
        <v>5132</v>
      </c>
      <c r="E84" s="56">
        <v>8713</v>
      </c>
      <c r="F84" s="56">
        <v>50</v>
      </c>
      <c r="G84" s="56">
        <v>1</v>
      </c>
      <c r="H84" s="56">
        <v>29</v>
      </c>
      <c r="I84" s="56">
        <v>296</v>
      </c>
      <c r="J84" s="56">
        <v>0</v>
      </c>
      <c r="K84" s="56">
        <v>1173</v>
      </c>
      <c r="L84" s="56">
        <v>4</v>
      </c>
      <c r="M84" s="57">
        <v>1090</v>
      </c>
      <c r="N84" s="57">
        <v>4</v>
      </c>
    </row>
    <row r="85" spans="1:14" ht="10" x14ac:dyDescent="0.2">
      <c r="A85" s="86" t="s">
        <v>87</v>
      </c>
      <c r="B85" s="60">
        <f t="shared" si="2"/>
        <v>13571</v>
      </c>
      <c r="C85" s="56">
        <v>2747</v>
      </c>
      <c r="D85" s="56">
        <v>4152</v>
      </c>
      <c r="E85" s="56">
        <v>7065</v>
      </c>
      <c r="F85" s="56">
        <v>21</v>
      </c>
      <c r="G85" s="56">
        <v>4</v>
      </c>
      <c r="H85" s="56">
        <v>19</v>
      </c>
      <c r="I85" s="56">
        <v>219</v>
      </c>
      <c r="J85" s="56">
        <v>0</v>
      </c>
      <c r="K85" s="56">
        <v>1128</v>
      </c>
      <c r="L85" s="56">
        <v>0</v>
      </c>
      <c r="M85" s="57">
        <v>962</v>
      </c>
      <c r="N85" s="57">
        <v>1</v>
      </c>
    </row>
    <row r="86" spans="1:14" ht="10" x14ac:dyDescent="0.2">
      <c r="A86" s="86" t="s">
        <v>88</v>
      </c>
      <c r="B86" s="60">
        <f t="shared" si="2"/>
        <v>7820</v>
      </c>
      <c r="C86" s="56">
        <v>1476</v>
      </c>
      <c r="D86" s="56">
        <v>2215</v>
      </c>
      <c r="E86" s="56">
        <v>4344</v>
      </c>
      <c r="F86" s="56">
        <v>19</v>
      </c>
      <c r="G86" s="56">
        <v>2</v>
      </c>
      <c r="H86" s="56">
        <v>15</v>
      </c>
      <c r="I86" s="56">
        <v>129</v>
      </c>
      <c r="J86" s="56">
        <v>1</v>
      </c>
      <c r="K86" s="56">
        <v>479</v>
      </c>
      <c r="L86" s="56">
        <v>2</v>
      </c>
      <c r="M86" s="57">
        <v>613</v>
      </c>
      <c r="N86" s="57">
        <v>1</v>
      </c>
    </row>
    <row r="87" spans="1:14" ht="10" x14ac:dyDescent="0.2">
      <c r="A87" s="86" t="s">
        <v>89</v>
      </c>
      <c r="B87" s="60">
        <f t="shared" ref="B87:B91" si="3">SUM(C87:N87)-C87</f>
        <v>8347</v>
      </c>
      <c r="C87" s="56">
        <v>3340</v>
      </c>
      <c r="D87" s="56">
        <v>3457</v>
      </c>
      <c r="E87" s="56">
        <v>3549</v>
      </c>
      <c r="F87" s="56">
        <v>4</v>
      </c>
      <c r="G87" s="56">
        <v>4</v>
      </c>
      <c r="H87" s="56">
        <v>4</v>
      </c>
      <c r="I87" s="56">
        <v>275</v>
      </c>
      <c r="J87" s="56">
        <v>2</v>
      </c>
      <c r="K87" s="56">
        <v>646</v>
      </c>
      <c r="L87" s="56">
        <v>0</v>
      </c>
      <c r="M87" s="57">
        <v>406</v>
      </c>
      <c r="N87" s="57">
        <v>0</v>
      </c>
    </row>
    <row r="88" spans="1:14" ht="10" x14ac:dyDescent="0.2">
      <c r="A88" s="86" t="s">
        <v>90</v>
      </c>
      <c r="B88" s="60">
        <f t="shared" si="3"/>
        <v>9636</v>
      </c>
      <c r="C88" s="56">
        <v>4079</v>
      </c>
      <c r="D88" s="56">
        <v>3891</v>
      </c>
      <c r="E88" s="56">
        <v>4558</v>
      </c>
      <c r="F88" s="56">
        <v>21</v>
      </c>
      <c r="G88" s="56">
        <v>2</v>
      </c>
      <c r="H88" s="56">
        <v>1</v>
      </c>
      <c r="I88" s="56">
        <v>321</v>
      </c>
      <c r="J88" s="56">
        <v>0</v>
      </c>
      <c r="K88" s="56">
        <v>445</v>
      </c>
      <c r="L88" s="56">
        <v>0</v>
      </c>
      <c r="M88" s="57">
        <v>397</v>
      </c>
      <c r="N88" s="57">
        <v>0</v>
      </c>
    </row>
    <row r="89" spans="1:14" ht="10" x14ac:dyDescent="0.2">
      <c r="A89" s="86" t="s">
        <v>91</v>
      </c>
      <c r="B89" s="60">
        <f t="shared" si="3"/>
        <v>18384</v>
      </c>
      <c r="C89" s="56">
        <v>5124</v>
      </c>
      <c r="D89" s="56">
        <v>8433</v>
      </c>
      <c r="E89" s="56">
        <v>6703</v>
      </c>
      <c r="F89" s="56">
        <v>44</v>
      </c>
      <c r="G89" s="56">
        <v>8</v>
      </c>
      <c r="H89" s="56">
        <v>14</v>
      </c>
      <c r="I89" s="56">
        <v>469</v>
      </c>
      <c r="J89" s="56">
        <v>5</v>
      </c>
      <c r="K89" s="56">
        <v>1457</v>
      </c>
      <c r="L89" s="56">
        <v>8</v>
      </c>
      <c r="M89" s="57">
        <v>1242</v>
      </c>
      <c r="N89" s="57">
        <v>1</v>
      </c>
    </row>
    <row r="90" spans="1:14" ht="10" x14ac:dyDescent="0.2">
      <c r="A90" s="86" t="s">
        <v>92</v>
      </c>
      <c r="B90" s="60">
        <f t="shared" si="3"/>
        <v>8743</v>
      </c>
      <c r="C90" s="56">
        <v>2309</v>
      </c>
      <c r="D90" s="56">
        <v>3359</v>
      </c>
      <c r="E90" s="56">
        <v>3861</v>
      </c>
      <c r="F90" s="56">
        <v>17</v>
      </c>
      <c r="G90" s="56">
        <v>0</v>
      </c>
      <c r="H90" s="56">
        <v>10</v>
      </c>
      <c r="I90" s="56">
        <v>189</v>
      </c>
      <c r="J90" s="56">
        <v>2</v>
      </c>
      <c r="K90" s="56">
        <v>685</v>
      </c>
      <c r="L90" s="56">
        <v>2</v>
      </c>
      <c r="M90" s="57">
        <v>617</v>
      </c>
      <c r="N90" s="57">
        <v>1</v>
      </c>
    </row>
    <row r="91" spans="1:14" thickBot="1" x14ac:dyDescent="0.25">
      <c r="A91" s="87" t="s">
        <v>93</v>
      </c>
      <c r="B91" s="64">
        <f t="shared" si="3"/>
        <v>9737</v>
      </c>
      <c r="C91" s="64">
        <v>3858</v>
      </c>
      <c r="D91" s="64">
        <v>3907</v>
      </c>
      <c r="E91" s="64">
        <v>4419</v>
      </c>
      <c r="F91" s="64">
        <v>20</v>
      </c>
      <c r="G91" s="64">
        <v>8</v>
      </c>
      <c r="H91" s="64">
        <v>3</v>
      </c>
      <c r="I91" s="64">
        <v>251</v>
      </c>
      <c r="J91" s="64">
        <v>1</v>
      </c>
      <c r="K91" s="64">
        <v>655</v>
      </c>
      <c r="L91" s="64">
        <v>0</v>
      </c>
      <c r="M91" s="65">
        <v>473</v>
      </c>
      <c r="N91" s="65">
        <v>0</v>
      </c>
    </row>
    <row r="92" spans="1:14" ht="10" x14ac:dyDescent="0.2">
      <c r="A92" s="67"/>
      <c r="B92" s="67">
        <f t="shared" ref="B92:N92" si="4">SUM(B23:B91)</f>
        <v>889628</v>
      </c>
      <c r="C92" s="67">
        <f t="shared" si="4"/>
        <v>255295</v>
      </c>
      <c r="D92" s="67">
        <f t="shared" si="4"/>
        <v>399070</v>
      </c>
      <c r="E92" s="67">
        <f t="shared" si="4"/>
        <v>351794</v>
      </c>
      <c r="F92" s="67">
        <f t="shared" si="4"/>
        <v>2033</v>
      </c>
      <c r="G92" s="67">
        <f t="shared" si="4"/>
        <v>646</v>
      </c>
      <c r="H92" s="67">
        <f t="shared" si="4"/>
        <v>942</v>
      </c>
      <c r="I92" s="67">
        <f t="shared" si="4"/>
        <v>23189</v>
      </c>
      <c r="J92" s="67">
        <f t="shared" si="4"/>
        <v>117</v>
      </c>
      <c r="K92" s="67">
        <f t="shared" si="4"/>
        <v>64378</v>
      </c>
      <c r="L92" s="67">
        <f t="shared" si="4"/>
        <v>134</v>
      </c>
      <c r="M92" s="67">
        <f t="shared" si="4"/>
        <v>47274</v>
      </c>
      <c r="N92" s="67">
        <f t="shared" si="4"/>
        <v>51</v>
      </c>
    </row>
    <row r="93" spans="1:14" ht="10" x14ac:dyDescent="0.2">
      <c r="A93" s="67"/>
      <c r="B93" s="67"/>
      <c r="C93" s="67"/>
    </row>
    <row r="94" spans="1:14" ht="10" x14ac:dyDescent="0.2">
      <c r="A94" s="67"/>
      <c r="B94" s="67"/>
      <c r="C94" s="67"/>
    </row>
    <row r="95" spans="1:14" ht="10" x14ac:dyDescent="0.2">
      <c r="A95" s="67"/>
      <c r="B95" s="67"/>
      <c r="C95" s="67"/>
    </row>
    <row r="96" spans="1:14" ht="10" x14ac:dyDescent="0.2">
      <c r="A96" s="67"/>
      <c r="B96" s="67"/>
      <c r="C96" s="67"/>
    </row>
    <row r="97" s="67" customFormat="1" ht="10" x14ac:dyDescent="0.2"/>
    <row r="98" s="67" customFormat="1" ht="10" x14ac:dyDescent="0.2"/>
    <row r="99" s="67" customFormat="1" ht="10" x14ac:dyDescent="0.2"/>
    <row r="100" s="67" customFormat="1" ht="10" x14ac:dyDescent="0.2"/>
    <row r="101" s="67" customFormat="1" ht="10" x14ac:dyDescent="0.2"/>
    <row r="102" s="67" customFormat="1" ht="10" x14ac:dyDescent="0.2"/>
    <row r="103" s="67" customFormat="1" ht="10" x14ac:dyDescent="0.2"/>
    <row r="104" s="67" customFormat="1" ht="10" x14ac:dyDescent="0.2"/>
    <row r="105" s="67" customFormat="1" ht="10" x14ac:dyDescent="0.2"/>
    <row r="106" s="67" customFormat="1" ht="10" x14ac:dyDescent="0.2"/>
    <row r="107" s="67" customFormat="1" ht="10" x14ac:dyDescent="0.2"/>
    <row r="108" s="67" customFormat="1" ht="10" x14ac:dyDescent="0.2"/>
    <row r="109" s="67" customFormat="1" ht="10" x14ac:dyDescent="0.2"/>
    <row r="110" s="67" customFormat="1" ht="10" x14ac:dyDescent="0.2"/>
    <row r="111" s="67" customFormat="1" ht="10" x14ac:dyDescent="0.2"/>
    <row r="112" s="67" customFormat="1" ht="10" x14ac:dyDescent="0.2"/>
    <row r="113" s="67" customFormat="1" ht="10" x14ac:dyDescent="0.2"/>
    <row r="114" s="67" customFormat="1" ht="10" x14ac:dyDescent="0.2"/>
    <row r="115" s="67" customFormat="1" ht="10" x14ac:dyDescent="0.2"/>
    <row r="116" s="67" customFormat="1" ht="10" x14ac:dyDescent="0.2"/>
    <row r="117" s="67" customFormat="1" ht="10" x14ac:dyDescent="0.2"/>
    <row r="118" s="67" customFormat="1" ht="10" x14ac:dyDescent="0.2"/>
    <row r="119" s="67" customFormat="1" ht="10" x14ac:dyDescent="0.2"/>
    <row r="120" s="67" customFormat="1" ht="10" x14ac:dyDescent="0.2"/>
    <row r="121" s="67" customFormat="1" ht="10" x14ac:dyDescent="0.2"/>
    <row r="122" s="67" customFormat="1" ht="10" x14ac:dyDescent="0.2"/>
    <row r="123" s="67" customFormat="1" ht="10" x14ac:dyDescent="0.2"/>
    <row r="124" s="67" customFormat="1" ht="10" x14ac:dyDescent="0.2"/>
    <row r="125" s="67" customFormat="1" ht="10" x14ac:dyDescent="0.2"/>
    <row r="126" s="67" customFormat="1" ht="10" x14ac:dyDescent="0.2"/>
    <row r="127" s="67" customFormat="1" ht="10" x14ac:dyDescent="0.2"/>
    <row r="128" s="67" customFormat="1" ht="10" x14ac:dyDescent="0.2"/>
    <row r="129" s="67" customFormat="1" ht="10" x14ac:dyDescent="0.2"/>
    <row r="130" s="67" customFormat="1" ht="10" x14ac:dyDescent="0.2"/>
    <row r="131" s="67" customFormat="1" ht="10" x14ac:dyDescent="0.2"/>
    <row r="132" s="67" customFormat="1" ht="10" x14ac:dyDescent="0.2"/>
    <row r="133" s="67" customFormat="1" ht="10" x14ac:dyDescent="0.2"/>
    <row r="134" s="67" customFormat="1" ht="10" x14ac:dyDescent="0.2"/>
    <row r="135" s="67" customFormat="1" ht="10" x14ac:dyDescent="0.2"/>
    <row r="136" s="67" customFormat="1" ht="10" x14ac:dyDescent="0.2"/>
    <row r="137" s="67" customFormat="1" ht="10" x14ac:dyDescent="0.2"/>
    <row r="138" s="67" customFormat="1" ht="10" x14ac:dyDescent="0.2"/>
    <row r="139" s="67" customFormat="1" ht="10" x14ac:dyDescent="0.2"/>
    <row r="140" s="67" customFormat="1" ht="10" x14ac:dyDescent="0.2"/>
    <row r="141" s="67" customFormat="1" ht="10" x14ac:dyDescent="0.2"/>
    <row r="142" s="67" customFormat="1" ht="10" x14ac:dyDescent="0.2"/>
    <row r="143" s="67" customFormat="1" ht="10" x14ac:dyDescent="0.2"/>
    <row r="144" s="67" customFormat="1" ht="10" x14ac:dyDescent="0.2"/>
    <row r="145" s="67" customFormat="1" ht="10" x14ac:dyDescent="0.2"/>
    <row r="146" s="67" customFormat="1" ht="10" x14ac:dyDescent="0.2"/>
    <row r="147" s="67" customFormat="1" ht="10" x14ac:dyDescent="0.2"/>
    <row r="148" s="67" customFormat="1" ht="10" x14ac:dyDescent="0.2"/>
    <row r="149" s="67" customFormat="1" ht="10" x14ac:dyDescent="0.2"/>
    <row r="150" s="67" customFormat="1" ht="10" x14ac:dyDescent="0.2"/>
    <row r="151" s="67" customFormat="1" ht="10" x14ac:dyDescent="0.2"/>
    <row r="152" s="67" customFormat="1" ht="10" x14ac:dyDescent="0.2"/>
    <row r="153" s="67" customFormat="1" ht="10" x14ac:dyDescent="0.2"/>
    <row r="154" s="67" customFormat="1" ht="10" x14ac:dyDescent="0.2"/>
    <row r="155" s="67" customFormat="1" ht="10" x14ac:dyDescent="0.2"/>
    <row r="156" s="67" customFormat="1" ht="10" x14ac:dyDescent="0.2"/>
    <row r="157" s="67" customFormat="1" ht="10" x14ac:dyDescent="0.2"/>
    <row r="158" s="67" customFormat="1" ht="10" x14ac:dyDescent="0.2"/>
    <row r="159" s="67" customFormat="1" ht="10" x14ac:dyDescent="0.2"/>
    <row r="160" s="67" customFormat="1" ht="10" x14ac:dyDescent="0.2"/>
    <row r="161" s="67" customFormat="1" ht="10" x14ac:dyDescent="0.2"/>
    <row r="162" s="67" customFormat="1" ht="10" x14ac:dyDescent="0.2"/>
    <row r="163" s="67" customFormat="1" ht="10" x14ac:dyDescent="0.2"/>
    <row r="164" s="67" customFormat="1" ht="10" x14ac:dyDescent="0.2"/>
    <row r="165" s="67" customFormat="1" ht="10" x14ac:dyDescent="0.2"/>
    <row r="166" s="67" customFormat="1" ht="10" x14ac:dyDescent="0.2"/>
    <row r="167" s="67" customFormat="1" ht="10" x14ac:dyDescent="0.2"/>
    <row r="168" s="67" customFormat="1" ht="10" x14ac:dyDescent="0.2"/>
    <row r="169" s="67" customFormat="1" ht="10" x14ac:dyDescent="0.2"/>
    <row r="170" s="67" customFormat="1" ht="10" x14ac:dyDescent="0.2"/>
    <row r="171" s="67" customFormat="1" ht="10" x14ac:dyDescent="0.2"/>
    <row r="172" s="67" customFormat="1" ht="10" x14ac:dyDescent="0.2"/>
    <row r="173" s="67" customFormat="1" ht="10" x14ac:dyDescent="0.2"/>
    <row r="174" s="67" customFormat="1" ht="10" x14ac:dyDescent="0.2"/>
    <row r="175" s="67" customFormat="1" ht="10" x14ac:dyDescent="0.2"/>
    <row r="176" s="67" customFormat="1" ht="10" x14ac:dyDescent="0.2"/>
    <row r="177" s="67" customFormat="1" ht="10" x14ac:dyDescent="0.2"/>
    <row r="178" s="67" customFormat="1" ht="10" x14ac:dyDescent="0.2"/>
    <row r="179" s="67" customFormat="1" ht="10" x14ac:dyDescent="0.2"/>
    <row r="180" s="67" customFormat="1" ht="10" x14ac:dyDescent="0.2"/>
    <row r="181" s="67" customFormat="1" ht="10" x14ac:dyDescent="0.2"/>
    <row r="182" s="67" customFormat="1" ht="10" x14ac:dyDescent="0.2"/>
    <row r="183" s="67" customFormat="1" ht="10" x14ac:dyDescent="0.2"/>
    <row r="184" s="67" customFormat="1" ht="10" x14ac:dyDescent="0.2"/>
    <row r="185" s="67" customFormat="1" ht="10" x14ac:dyDescent="0.2"/>
    <row r="186" s="67" customFormat="1" ht="10" x14ac:dyDescent="0.2"/>
    <row r="187" s="67" customFormat="1" ht="10" x14ac:dyDescent="0.2"/>
    <row r="188" s="67" customFormat="1" ht="10" x14ac:dyDescent="0.2"/>
    <row r="189" s="67" customFormat="1" ht="10" x14ac:dyDescent="0.2"/>
    <row r="190" s="67" customFormat="1" ht="10" x14ac:dyDescent="0.2"/>
    <row r="191" s="67" customFormat="1" ht="10" x14ac:dyDescent="0.2"/>
    <row r="192" s="67" customFormat="1" ht="10" x14ac:dyDescent="0.2"/>
    <row r="193" s="67" customFormat="1" ht="10" x14ac:dyDescent="0.2"/>
    <row r="194" s="67" customFormat="1" ht="10" x14ac:dyDescent="0.2"/>
    <row r="195" s="67" customFormat="1" ht="10" x14ac:dyDescent="0.2"/>
    <row r="196" s="67" customFormat="1" ht="10" x14ac:dyDescent="0.2"/>
    <row r="197" s="67" customFormat="1" ht="10" x14ac:dyDescent="0.2"/>
    <row r="198" s="67" customFormat="1" ht="10" x14ac:dyDescent="0.2"/>
    <row r="199" s="67" customFormat="1" ht="10" x14ac:dyDescent="0.2"/>
    <row r="200" s="67" customFormat="1" ht="10" x14ac:dyDescent="0.2"/>
    <row r="201" s="67" customFormat="1" ht="10" x14ac:dyDescent="0.2"/>
    <row r="202" s="67" customFormat="1" ht="10" x14ac:dyDescent="0.2"/>
    <row r="203" s="67" customFormat="1" ht="10" x14ac:dyDescent="0.2"/>
    <row r="204" s="67" customFormat="1" ht="10" x14ac:dyDescent="0.2"/>
    <row r="205" s="67" customFormat="1" ht="10" x14ac:dyDescent="0.2"/>
    <row r="206" s="67" customFormat="1" ht="10" x14ac:dyDescent="0.2"/>
    <row r="207" s="67" customFormat="1" ht="10" x14ac:dyDescent="0.2"/>
    <row r="208" s="67" customFormat="1" ht="10" x14ac:dyDescent="0.2"/>
    <row r="209" s="67" customFormat="1" ht="10" x14ac:dyDescent="0.2"/>
    <row r="210" s="67" customFormat="1" ht="10" x14ac:dyDescent="0.2"/>
    <row r="211" s="67" customFormat="1" ht="10" x14ac:dyDescent="0.2"/>
    <row r="212" s="67" customFormat="1" ht="10" x14ac:dyDescent="0.2"/>
    <row r="213" s="67" customFormat="1" ht="10" x14ac:dyDescent="0.2"/>
    <row r="214" s="67" customFormat="1" ht="10" x14ac:dyDescent="0.2"/>
    <row r="215" s="67" customFormat="1" ht="10" x14ac:dyDescent="0.2"/>
    <row r="216" s="67" customFormat="1" ht="10" x14ac:dyDescent="0.2"/>
    <row r="217" s="67" customFormat="1" ht="10" x14ac:dyDescent="0.2"/>
    <row r="218" s="67" customFormat="1" ht="10" x14ac:dyDescent="0.2"/>
    <row r="219" s="67" customFormat="1" ht="10" x14ac:dyDescent="0.2"/>
    <row r="220" s="67" customFormat="1" ht="10" x14ac:dyDescent="0.2"/>
    <row r="221" s="67" customFormat="1" ht="10" x14ac:dyDescent="0.2"/>
    <row r="222" s="67" customFormat="1" ht="10" x14ac:dyDescent="0.2"/>
    <row r="223" s="67" customFormat="1" ht="10" x14ac:dyDescent="0.2"/>
    <row r="224" s="67" customFormat="1" ht="10" x14ac:dyDescent="0.2"/>
    <row r="225" s="67" customFormat="1" ht="10" x14ac:dyDescent="0.2"/>
    <row r="226" s="67" customFormat="1" ht="10" x14ac:dyDescent="0.2"/>
    <row r="227" s="67" customFormat="1" ht="10" x14ac:dyDescent="0.2"/>
    <row r="228" s="67" customFormat="1" ht="10" x14ac:dyDescent="0.2"/>
    <row r="229" s="67" customFormat="1" ht="10" x14ac:dyDescent="0.2"/>
    <row r="230" s="67" customFormat="1" ht="10" x14ac:dyDescent="0.2"/>
    <row r="231" s="67" customFormat="1" ht="10" x14ac:dyDescent="0.2"/>
    <row r="232" s="67" customFormat="1" ht="10" x14ac:dyDescent="0.2"/>
    <row r="233" s="67" customFormat="1" ht="10" x14ac:dyDescent="0.2"/>
    <row r="234" s="67" customFormat="1" ht="10" x14ac:dyDescent="0.2"/>
    <row r="235" s="67" customFormat="1" ht="10" x14ac:dyDescent="0.2"/>
    <row r="236" s="67" customFormat="1" ht="10" x14ac:dyDescent="0.2"/>
    <row r="237" s="67" customFormat="1" ht="10" x14ac:dyDescent="0.2"/>
    <row r="238" s="67" customFormat="1" ht="10" x14ac:dyDescent="0.2"/>
    <row r="239" s="67" customFormat="1" ht="10" x14ac:dyDescent="0.2"/>
    <row r="240" s="67" customFormat="1" ht="10" x14ac:dyDescent="0.2"/>
    <row r="241" s="67" customFormat="1" ht="10" x14ac:dyDescent="0.2"/>
    <row r="242" s="67" customFormat="1" ht="10" x14ac:dyDescent="0.2"/>
    <row r="243" s="67" customFormat="1" ht="10" x14ac:dyDescent="0.2"/>
    <row r="244" s="67" customFormat="1" ht="10" x14ac:dyDescent="0.2"/>
    <row r="245" s="67" customFormat="1" ht="10" x14ac:dyDescent="0.2"/>
    <row r="246" s="67" customFormat="1" ht="10" x14ac:dyDescent="0.2"/>
    <row r="247" s="67" customFormat="1" ht="10" x14ac:dyDescent="0.2"/>
    <row r="248" s="67" customFormat="1" ht="10" x14ac:dyDescent="0.2"/>
    <row r="249" s="67" customFormat="1" ht="10" x14ac:dyDescent="0.2"/>
    <row r="250" s="67" customFormat="1" ht="10" x14ac:dyDescent="0.2"/>
    <row r="251" s="67" customFormat="1" ht="10" x14ac:dyDescent="0.2"/>
    <row r="252" s="67" customFormat="1" ht="10" x14ac:dyDescent="0.2"/>
    <row r="253" s="67" customFormat="1" ht="10" x14ac:dyDescent="0.2"/>
    <row r="254" s="67" customFormat="1" ht="10" x14ac:dyDescent="0.2"/>
    <row r="255" s="67" customFormat="1" ht="10" x14ac:dyDescent="0.2"/>
    <row r="256" s="67" customFormat="1" ht="10" x14ac:dyDescent="0.2"/>
    <row r="257" s="67" customFormat="1" ht="10" x14ac:dyDescent="0.2"/>
    <row r="258" s="67" customFormat="1" ht="10" x14ac:dyDescent="0.2"/>
    <row r="259" s="67" customFormat="1" ht="10" x14ac:dyDescent="0.2"/>
    <row r="260" s="67" customFormat="1" ht="10" x14ac:dyDescent="0.2"/>
    <row r="261" s="67" customFormat="1" ht="10" x14ac:dyDescent="0.2"/>
    <row r="262" s="67" customFormat="1" ht="10" x14ac:dyDescent="0.2"/>
    <row r="263" s="67" customFormat="1" ht="10" x14ac:dyDescent="0.2"/>
    <row r="264" s="67" customFormat="1" ht="10" x14ac:dyDescent="0.2"/>
    <row r="265" s="67" customFormat="1" ht="10" x14ac:dyDescent="0.2"/>
    <row r="266" s="67" customFormat="1" ht="10" x14ac:dyDescent="0.2"/>
    <row r="267" s="67" customFormat="1" ht="10" x14ac:dyDescent="0.2"/>
    <row r="268" s="67" customFormat="1" ht="10" x14ac:dyDescent="0.2"/>
    <row r="269" s="67" customFormat="1" ht="10" x14ac:dyDescent="0.2"/>
    <row r="270" s="67" customFormat="1" ht="10" x14ac:dyDescent="0.2"/>
    <row r="271" s="67" customFormat="1" ht="10" x14ac:dyDescent="0.2"/>
    <row r="272" s="67" customFormat="1" ht="10" x14ac:dyDescent="0.2"/>
    <row r="273" s="67" customFormat="1" ht="10" x14ac:dyDescent="0.2"/>
    <row r="274" s="67" customFormat="1" ht="10" x14ac:dyDescent="0.2"/>
    <row r="275" s="67" customFormat="1" ht="10" x14ac:dyDescent="0.2"/>
    <row r="276" s="67" customFormat="1" ht="10" x14ac:dyDescent="0.2"/>
    <row r="277" s="67" customFormat="1" ht="10" x14ac:dyDescent="0.2"/>
    <row r="278" s="67" customFormat="1" ht="10" x14ac:dyDescent="0.2"/>
    <row r="279" s="67" customFormat="1" ht="10" x14ac:dyDescent="0.2"/>
    <row r="280" s="67" customFormat="1" ht="10" x14ac:dyDescent="0.2"/>
    <row r="281" s="67" customFormat="1" ht="10" x14ac:dyDescent="0.2"/>
    <row r="282" s="67" customFormat="1" ht="10" x14ac:dyDescent="0.2"/>
    <row r="283" s="67" customFormat="1" ht="10" x14ac:dyDescent="0.2"/>
    <row r="284" s="67" customFormat="1" ht="10" x14ac:dyDescent="0.2"/>
    <row r="285" s="67" customFormat="1" ht="10" x14ac:dyDescent="0.2"/>
    <row r="286" s="67" customFormat="1" ht="10" x14ac:dyDescent="0.2"/>
    <row r="287" s="67" customFormat="1" ht="10" x14ac:dyDescent="0.2"/>
    <row r="288" s="67" customFormat="1" ht="10" x14ac:dyDescent="0.2"/>
    <row r="289" s="67" customFormat="1" ht="10" x14ac:dyDescent="0.2"/>
    <row r="290" s="67" customFormat="1" ht="10" x14ac:dyDescent="0.2"/>
    <row r="291" s="67" customFormat="1" ht="10" x14ac:dyDescent="0.2"/>
    <row r="292" s="67" customFormat="1" ht="10" x14ac:dyDescent="0.2"/>
    <row r="293" s="67" customFormat="1" ht="10" x14ac:dyDescent="0.2"/>
    <row r="294" s="67" customFormat="1" ht="10" x14ac:dyDescent="0.2"/>
    <row r="295" s="67" customFormat="1" ht="10" x14ac:dyDescent="0.2"/>
    <row r="296" s="67" customFormat="1" ht="10" x14ac:dyDescent="0.2"/>
    <row r="297" s="67" customFormat="1" ht="10" x14ac:dyDescent="0.2"/>
    <row r="298" s="67" customFormat="1" ht="10" x14ac:dyDescent="0.2"/>
    <row r="299" s="67" customFormat="1" ht="10" x14ac:dyDescent="0.2"/>
    <row r="300" s="67" customFormat="1" ht="10" x14ac:dyDescent="0.2"/>
    <row r="301" s="67" customFormat="1" ht="10" x14ac:dyDescent="0.2"/>
    <row r="302" s="67" customFormat="1" ht="10" x14ac:dyDescent="0.2"/>
    <row r="303" s="67" customFormat="1" ht="10" x14ac:dyDescent="0.2"/>
    <row r="304" s="67" customFormat="1" ht="10" x14ac:dyDescent="0.2"/>
    <row r="305" s="67" customFormat="1" ht="10" x14ac:dyDescent="0.2"/>
    <row r="306" s="67" customFormat="1" ht="10" x14ac:dyDescent="0.2"/>
    <row r="307" s="67" customFormat="1" ht="10" x14ac:dyDescent="0.2"/>
    <row r="308" s="67" customFormat="1" ht="10" x14ac:dyDescent="0.2"/>
    <row r="309" s="67" customFormat="1" ht="10" x14ac:dyDescent="0.2"/>
    <row r="310" s="67" customFormat="1" ht="10" x14ac:dyDescent="0.2"/>
    <row r="311" s="67" customFormat="1" ht="10" x14ac:dyDescent="0.2"/>
    <row r="312" s="67" customFormat="1" ht="10" x14ac:dyDescent="0.2"/>
    <row r="313" s="67" customFormat="1" ht="10" x14ac:dyDescent="0.2"/>
    <row r="314" s="67" customFormat="1" ht="10" x14ac:dyDescent="0.2"/>
    <row r="315" s="67" customFormat="1" ht="10" x14ac:dyDescent="0.2"/>
    <row r="316" s="67" customFormat="1" ht="10" x14ac:dyDescent="0.2"/>
    <row r="317" s="67" customFormat="1" ht="10" x14ac:dyDescent="0.2"/>
    <row r="318" s="67" customFormat="1" ht="10" x14ac:dyDescent="0.2"/>
    <row r="319" s="67" customFormat="1" ht="10" x14ac:dyDescent="0.2"/>
    <row r="320" s="67" customFormat="1" ht="10" x14ac:dyDescent="0.2"/>
    <row r="321" s="67" customFormat="1" ht="10" x14ac:dyDescent="0.2"/>
    <row r="322" s="67" customFormat="1" ht="10" x14ac:dyDescent="0.2"/>
    <row r="323" s="67" customFormat="1" ht="10" x14ac:dyDescent="0.2"/>
    <row r="324" s="67" customFormat="1" ht="10" x14ac:dyDescent="0.2"/>
    <row r="325" s="67" customFormat="1" ht="10" x14ac:dyDescent="0.2"/>
    <row r="326" s="67" customFormat="1" ht="10" x14ac:dyDescent="0.2"/>
    <row r="327" s="67" customFormat="1" ht="10" x14ac:dyDescent="0.2"/>
    <row r="328" s="67" customFormat="1" ht="10" x14ac:dyDescent="0.2"/>
    <row r="329" s="67" customFormat="1" ht="10" x14ac:dyDescent="0.2"/>
    <row r="330" s="67" customFormat="1" ht="10" x14ac:dyDescent="0.2"/>
    <row r="331" s="67" customFormat="1" ht="10" x14ac:dyDescent="0.2"/>
    <row r="332" s="67" customFormat="1" ht="10" x14ac:dyDescent="0.2"/>
    <row r="333" s="67" customFormat="1" ht="10" x14ac:dyDescent="0.2"/>
    <row r="334" s="67" customFormat="1" ht="10" x14ac:dyDescent="0.2"/>
    <row r="335" s="67" customFormat="1" ht="10" x14ac:dyDescent="0.2"/>
    <row r="336" s="67" customFormat="1" ht="10" x14ac:dyDescent="0.2"/>
    <row r="337" s="67" customFormat="1" ht="10" x14ac:dyDescent="0.2"/>
    <row r="338" s="67" customFormat="1" ht="10" x14ac:dyDescent="0.2"/>
    <row r="339" s="67" customFormat="1" ht="10" x14ac:dyDescent="0.2"/>
    <row r="340" s="67" customFormat="1" ht="10" x14ac:dyDescent="0.2"/>
    <row r="341" s="67" customFormat="1" ht="10" x14ac:dyDescent="0.2"/>
    <row r="342" s="67" customFormat="1" ht="10" x14ac:dyDescent="0.2"/>
    <row r="343" s="67" customFormat="1" ht="10" x14ac:dyDescent="0.2"/>
    <row r="344" s="67" customFormat="1" ht="10" x14ac:dyDescent="0.2"/>
    <row r="345" s="67" customFormat="1" ht="10" x14ac:dyDescent="0.2"/>
    <row r="346" s="67" customFormat="1" ht="10" x14ac:dyDescent="0.2"/>
    <row r="347" s="67" customFormat="1" ht="10" x14ac:dyDescent="0.2"/>
    <row r="348" s="67" customFormat="1" ht="10" x14ac:dyDescent="0.2"/>
    <row r="349" s="67" customFormat="1" ht="10" x14ac:dyDescent="0.2"/>
    <row r="350" s="67" customFormat="1" ht="10" x14ac:dyDescent="0.2"/>
    <row r="351" s="67" customFormat="1" ht="10" x14ac:dyDescent="0.2"/>
    <row r="352" s="67" customFormat="1" ht="10" x14ac:dyDescent="0.2"/>
    <row r="353" s="67" customFormat="1" ht="10" x14ac:dyDescent="0.2"/>
    <row r="354" s="67" customFormat="1" ht="10" x14ac:dyDescent="0.2"/>
    <row r="355" s="67" customFormat="1" ht="10" x14ac:dyDescent="0.2"/>
    <row r="356" s="67" customFormat="1" ht="10" x14ac:dyDescent="0.2"/>
    <row r="357" s="67" customFormat="1" ht="10" x14ac:dyDescent="0.2"/>
    <row r="358" s="67" customFormat="1" ht="10" x14ac:dyDescent="0.2"/>
    <row r="359" s="67" customFormat="1" ht="10" x14ac:dyDescent="0.2"/>
    <row r="360" s="67" customFormat="1" ht="10" x14ac:dyDescent="0.2"/>
    <row r="361" s="67" customFormat="1" ht="10" x14ac:dyDescent="0.2"/>
    <row r="362" s="67" customFormat="1" ht="10" x14ac:dyDescent="0.2"/>
    <row r="363" s="67" customFormat="1" ht="10" x14ac:dyDescent="0.2"/>
    <row r="364" s="67" customFormat="1" ht="10" x14ac:dyDescent="0.2"/>
    <row r="365" s="67" customFormat="1" ht="10" x14ac:dyDescent="0.2"/>
    <row r="366" s="67" customFormat="1" ht="10" x14ac:dyDescent="0.2"/>
    <row r="367" s="67" customFormat="1" ht="10" x14ac:dyDescent="0.2"/>
    <row r="368" s="67" customFormat="1" ht="10" x14ac:dyDescent="0.2"/>
    <row r="369" s="67" customFormat="1" ht="10" x14ac:dyDescent="0.2"/>
    <row r="370" s="67" customFormat="1" ht="10" x14ac:dyDescent="0.2"/>
    <row r="371" s="67" customFormat="1" ht="10" x14ac:dyDescent="0.2"/>
    <row r="372" s="67" customFormat="1" ht="10" x14ac:dyDescent="0.2"/>
    <row r="373" s="67" customFormat="1" ht="10" x14ac:dyDescent="0.2"/>
    <row r="374" s="67" customFormat="1" ht="10" x14ac:dyDescent="0.2"/>
    <row r="375" s="67" customFormat="1" ht="10" x14ac:dyDescent="0.2"/>
    <row r="376" s="67" customFormat="1" ht="10" x14ac:dyDescent="0.2"/>
    <row r="377" s="67" customFormat="1" ht="10" x14ac:dyDescent="0.2"/>
    <row r="378" s="67" customFormat="1" ht="10" x14ac:dyDescent="0.2"/>
    <row r="379" s="67" customFormat="1" ht="10" x14ac:dyDescent="0.2"/>
    <row r="380" s="67" customFormat="1" ht="10" x14ac:dyDescent="0.2"/>
    <row r="381" s="67" customFormat="1" ht="10" x14ac:dyDescent="0.2"/>
    <row r="382" s="67" customFormat="1" ht="10" x14ac:dyDescent="0.2"/>
    <row r="383" s="67" customFormat="1" ht="10" x14ac:dyDescent="0.2"/>
    <row r="384" s="67" customFormat="1" ht="10" x14ac:dyDescent="0.2"/>
    <row r="385" s="67" customFormat="1" ht="10" x14ac:dyDescent="0.2"/>
    <row r="386" s="67" customFormat="1" ht="10" x14ac:dyDescent="0.2"/>
    <row r="387" s="67" customFormat="1" ht="10" x14ac:dyDescent="0.2"/>
    <row r="388" s="67" customFormat="1" ht="10" x14ac:dyDescent="0.2"/>
    <row r="389" s="67" customFormat="1" ht="10" x14ac:dyDescent="0.2"/>
    <row r="390" s="67" customFormat="1" ht="10" x14ac:dyDescent="0.2"/>
    <row r="391" s="67" customFormat="1" ht="10" x14ac:dyDescent="0.2"/>
    <row r="392" s="67" customFormat="1" ht="10" x14ac:dyDescent="0.2"/>
    <row r="393" s="67" customFormat="1" ht="10" x14ac:dyDescent="0.2"/>
    <row r="394" s="67" customFormat="1" ht="10" x14ac:dyDescent="0.2"/>
    <row r="395" s="67" customFormat="1" ht="10" x14ac:dyDescent="0.2"/>
    <row r="396" s="67" customFormat="1" ht="10" x14ac:dyDescent="0.2"/>
    <row r="397" s="67" customFormat="1" ht="10" x14ac:dyDescent="0.2"/>
    <row r="398" s="67" customFormat="1" ht="10" x14ac:dyDescent="0.2"/>
    <row r="399" s="67" customFormat="1" ht="10" x14ac:dyDescent="0.2"/>
    <row r="400" s="67" customFormat="1" ht="10" x14ac:dyDescent="0.2"/>
    <row r="401" s="67" customFormat="1" ht="10" x14ac:dyDescent="0.2"/>
    <row r="402" s="67" customFormat="1" ht="10" x14ac:dyDescent="0.2"/>
    <row r="403" s="67" customFormat="1" ht="10" x14ac:dyDescent="0.2"/>
    <row r="404" s="67" customFormat="1" ht="10" x14ac:dyDescent="0.2"/>
    <row r="405" s="67" customFormat="1" ht="10" x14ac:dyDescent="0.2"/>
    <row r="406" s="67" customFormat="1" ht="10" x14ac:dyDescent="0.2"/>
    <row r="407" s="67" customFormat="1" ht="10" x14ac:dyDescent="0.2"/>
    <row r="408" s="67" customFormat="1" ht="10" x14ac:dyDescent="0.2"/>
    <row r="409" s="67" customFormat="1" ht="10" x14ac:dyDescent="0.2"/>
    <row r="410" s="67" customFormat="1" ht="10" x14ac:dyDescent="0.2"/>
    <row r="411" s="67" customFormat="1" ht="10" x14ac:dyDescent="0.2"/>
    <row r="412" s="67" customFormat="1" ht="10" x14ac:dyDescent="0.2"/>
    <row r="413" s="67" customFormat="1" ht="10" x14ac:dyDescent="0.2"/>
    <row r="414" s="67" customFormat="1" ht="10" x14ac:dyDescent="0.2"/>
    <row r="415" s="67" customFormat="1" ht="10" x14ac:dyDescent="0.2"/>
    <row r="416" s="67" customFormat="1" ht="10" x14ac:dyDescent="0.2"/>
    <row r="417" s="67" customFormat="1" ht="10" x14ac:dyDescent="0.2"/>
    <row r="418" s="67" customFormat="1" ht="10" x14ac:dyDescent="0.2"/>
    <row r="419" s="67" customFormat="1" ht="10" x14ac:dyDescent="0.2"/>
    <row r="420" s="67" customFormat="1" ht="10" x14ac:dyDescent="0.2"/>
    <row r="421" s="67" customFormat="1" ht="10" x14ac:dyDescent="0.2"/>
    <row r="422" s="67" customFormat="1" ht="10" x14ac:dyDescent="0.2"/>
    <row r="423" s="67" customFormat="1" ht="10" x14ac:dyDescent="0.2"/>
    <row r="424" s="67" customFormat="1" ht="10" x14ac:dyDescent="0.2"/>
    <row r="425" s="67" customFormat="1" ht="10" x14ac:dyDescent="0.2"/>
    <row r="426" s="67" customFormat="1" ht="10" x14ac:dyDescent="0.2"/>
    <row r="427" s="67" customFormat="1" ht="10" x14ac:dyDescent="0.2"/>
    <row r="428" s="67" customFormat="1" ht="10" x14ac:dyDescent="0.2"/>
    <row r="429" s="67" customFormat="1" ht="10" x14ac:dyDescent="0.2"/>
    <row r="430" s="67" customFormat="1" ht="10" x14ac:dyDescent="0.2"/>
    <row r="431" s="67" customFormat="1" ht="10" x14ac:dyDescent="0.2"/>
    <row r="432" s="67" customFormat="1" ht="10" x14ac:dyDescent="0.2"/>
    <row r="433" s="67" customFormat="1" ht="10" x14ac:dyDescent="0.2"/>
    <row r="434" s="67" customFormat="1" ht="10" x14ac:dyDescent="0.2"/>
    <row r="435" s="67" customFormat="1" ht="10" x14ac:dyDescent="0.2"/>
    <row r="436" s="67" customFormat="1" ht="10" x14ac:dyDescent="0.2"/>
    <row r="437" s="67" customFormat="1" ht="10" x14ac:dyDescent="0.2"/>
    <row r="438" s="67" customFormat="1" ht="10" x14ac:dyDescent="0.2"/>
    <row r="439" s="67" customFormat="1" ht="10" x14ac:dyDescent="0.2"/>
    <row r="440" s="67" customFormat="1" ht="10" x14ac:dyDescent="0.2"/>
    <row r="441" s="67" customFormat="1" ht="10" x14ac:dyDescent="0.2"/>
    <row r="442" s="67" customFormat="1" ht="10" x14ac:dyDescent="0.2"/>
    <row r="443" s="67" customFormat="1" ht="10" x14ac:dyDescent="0.2"/>
    <row r="444" s="67" customFormat="1" ht="10" x14ac:dyDescent="0.2"/>
    <row r="445" s="67" customFormat="1" ht="10" x14ac:dyDescent="0.2"/>
    <row r="446" s="67" customFormat="1" ht="10" x14ac:dyDescent="0.2"/>
    <row r="447" s="67" customFormat="1" ht="10" x14ac:dyDescent="0.2"/>
    <row r="448" s="67" customFormat="1" ht="10" x14ac:dyDescent="0.2"/>
    <row r="449" s="67" customFormat="1" ht="10" x14ac:dyDescent="0.2"/>
    <row r="450" s="67" customFormat="1" ht="10" x14ac:dyDescent="0.2"/>
    <row r="451" s="67" customFormat="1" ht="10" x14ac:dyDescent="0.2"/>
    <row r="452" s="67" customFormat="1" ht="10" x14ac:dyDescent="0.2"/>
    <row r="453" s="67" customFormat="1" ht="10" x14ac:dyDescent="0.2"/>
    <row r="454" s="67" customFormat="1" ht="10" x14ac:dyDescent="0.2"/>
    <row r="455" s="67" customFormat="1" ht="10" x14ac:dyDescent="0.2"/>
    <row r="456" s="67" customFormat="1" ht="10" x14ac:dyDescent="0.2"/>
    <row r="457" s="67" customFormat="1" ht="10" x14ac:dyDescent="0.2"/>
    <row r="458" s="67" customFormat="1" ht="10" x14ac:dyDescent="0.2"/>
    <row r="459" s="67" customFormat="1" ht="10" x14ac:dyDescent="0.2"/>
    <row r="460" s="67" customFormat="1" ht="10" x14ac:dyDescent="0.2"/>
    <row r="461" s="67" customFormat="1" ht="10" x14ac:dyDescent="0.2"/>
    <row r="462" s="67" customFormat="1" ht="10" x14ac:dyDescent="0.2"/>
    <row r="463" s="67" customFormat="1" ht="10" x14ac:dyDescent="0.2"/>
    <row r="464" s="67" customFormat="1" ht="10" x14ac:dyDescent="0.2"/>
    <row r="465" s="67" customFormat="1" ht="10" x14ac:dyDescent="0.2"/>
    <row r="466" s="67" customFormat="1" ht="10" x14ac:dyDescent="0.2"/>
    <row r="467" s="67" customFormat="1" ht="10" x14ac:dyDescent="0.2"/>
    <row r="468" s="67" customFormat="1" ht="10" x14ac:dyDescent="0.2"/>
    <row r="469" s="67" customFormat="1" ht="10" x14ac:dyDescent="0.2"/>
    <row r="470" s="67" customFormat="1" ht="10" x14ac:dyDescent="0.2"/>
    <row r="471" s="67" customFormat="1" ht="10" x14ac:dyDescent="0.2"/>
    <row r="472" s="67" customFormat="1" ht="10" x14ac:dyDescent="0.2"/>
    <row r="473" s="67" customFormat="1" ht="10" x14ac:dyDescent="0.2"/>
    <row r="474" s="67" customFormat="1" ht="10" x14ac:dyDescent="0.2"/>
    <row r="475" s="67" customFormat="1" ht="10" x14ac:dyDescent="0.2"/>
    <row r="476" s="67" customFormat="1" ht="10" x14ac:dyDescent="0.2"/>
    <row r="477" s="67" customFormat="1" ht="10" x14ac:dyDescent="0.2"/>
    <row r="478" s="67" customFormat="1" ht="10" x14ac:dyDescent="0.2"/>
    <row r="479" s="67" customFormat="1" ht="10" x14ac:dyDescent="0.2"/>
    <row r="480" s="67" customFormat="1" ht="10" x14ac:dyDescent="0.2"/>
    <row r="481" s="67" customFormat="1" ht="10" x14ac:dyDescent="0.2"/>
    <row r="482" s="67" customFormat="1" ht="10" x14ac:dyDescent="0.2"/>
    <row r="483" s="67" customFormat="1" ht="10" x14ac:dyDescent="0.2"/>
    <row r="484" s="67" customFormat="1" ht="10" x14ac:dyDescent="0.2"/>
    <row r="485" s="67" customFormat="1" ht="10" x14ac:dyDescent="0.2"/>
    <row r="486" s="67" customFormat="1" ht="10" x14ac:dyDescent="0.2"/>
    <row r="487" s="67" customFormat="1" ht="10" x14ac:dyDescent="0.2"/>
    <row r="488" s="67" customFormat="1" ht="10" x14ac:dyDescent="0.2"/>
    <row r="489" s="67" customFormat="1" ht="10" x14ac:dyDescent="0.2"/>
    <row r="490" s="67" customFormat="1" ht="10" x14ac:dyDescent="0.2"/>
    <row r="491" s="67" customFormat="1" ht="10" x14ac:dyDescent="0.2"/>
    <row r="492" s="67" customFormat="1" ht="10" x14ac:dyDescent="0.2"/>
    <row r="493" s="67" customFormat="1" ht="10" x14ac:dyDescent="0.2"/>
    <row r="494" s="67" customFormat="1" ht="10" x14ac:dyDescent="0.2"/>
    <row r="495" s="67" customFormat="1" ht="10" x14ac:dyDescent="0.2"/>
    <row r="496" s="67" customFormat="1" ht="10" x14ac:dyDescent="0.2"/>
    <row r="497" s="67" customFormat="1" ht="10" x14ac:dyDescent="0.2"/>
    <row r="498" s="67" customFormat="1" ht="10" x14ac:dyDescent="0.2"/>
    <row r="499" s="67" customFormat="1" ht="10" x14ac:dyDescent="0.2"/>
  </sheetData>
  <sheetProtection sheet="1" objects="1" scenarios="1"/>
  <phoneticPr fontId="0" type="noConversion"/>
  <pageMargins left="0.25" right="0.25" top="0.75" bottom="0.75" header="0.3" footer="0.3"/>
  <pageSetup paperSize="9" scale="74" orientation="portrait" r:id="rId1"/>
  <headerFooter alignWithMargins="0">
    <oddFooter>&amp;L&amp;7Source: ONS, Crown Copyright 2022&amp;R&amp;7Transportation &amp; Connectivity, Place, Prosperity &amp; Sustainability, www.birmingham.gov.uk/census/brenda.henry@birmingham.gov.uk, 0121 303 4208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499"/>
  <sheetViews>
    <sheetView zoomScaleNormal="100" workbookViewId="0">
      <pane xSplit="1" ySplit="5" topLeftCell="B6" activePane="bottomRight" state="frozen"/>
      <selection activeCell="B6" sqref="B6:N91"/>
      <selection pane="topRight" activeCell="B6" sqref="B6:N91"/>
      <selection pane="bottomLeft" activeCell="B6" sqref="B6:N91"/>
      <selection pane="bottomRight" activeCell="C1" sqref="C1:C1048576"/>
    </sheetView>
  </sheetViews>
  <sheetFormatPr defaultColWidth="8.90625" defaultRowHeight="10.5" x14ac:dyDescent="0.25"/>
  <cols>
    <col min="1" max="1" width="22.453125" style="2" customWidth="1"/>
    <col min="2" max="2" width="8.81640625" style="2" customWidth="1"/>
    <col min="3" max="3" width="8.81640625" style="2" hidden="1" customWidth="1"/>
    <col min="4" max="14" width="8.81640625" style="3" customWidth="1"/>
    <col min="15" max="16384" width="8.90625" style="3"/>
  </cols>
  <sheetData>
    <row r="1" spans="1:14" ht="14" x14ac:dyDescent="0.3">
      <c r="A1" s="19" t="s">
        <v>21</v>
      </c>
      <c r="B1" s="19"/>
      <c r="C1" s="19"/>
      <c r="I1" s="13"/>
    </row>
    <row r="2" spans="1:14" ht="13" x14ac:dyDescent="0.3">
      <c r="A2" s="1" t="str">
        <f>'Notes and Definitions'!A2</f>
        <v>Legal partnership status</v>
      </c>
      <c r="B2" s="1"/>
      <c r="C2" s="1"/>
      <c r="F2" s="6"/>
      <c r="G2" s="6"/>
      <c r="H2" s="6"/>
      <c r="I2" s="6"/>
    </row>
    <row r="3" spans="1:14" ht="11.5" x14ac:dyDescent="0.25">
      <c r="A3" s="11"/>
      <c r="B3" s="11"/>
      <c r="C3" s="11"/>
      <c r="D3" s="4"/>
      <c r="E3" s="4"/>
      <c r="F3" s="6"/>
      <c r="G3" s="6"/>
      <c r="H3" s="6"/>
      <c r="I3" s="6"/>
    </row>
    <row r="4" spans="1:14" ht="12.5" thickBot="1" x14ac:dyDescent="0.35">
      <c r="A4" s="12" t="s">
        <v>0</v>
      </c>
      <c r="B4" s="12"/>
      <c r="C4" s="12"/>
      <c r="D4" s="4"/>
      <c r="E4" s="4"/>
      <c r="F4" s="6"/>
      <c r="G4" s="6"/>
      <c r="H4" s="6"/>
      <c r="I4" s="6"/>
    </row>
    <row r="5" spans="1:14" s="5" customFormat="1" ht="61" thickBot="1" x14ac:dyDescent="0.3">
      <c r="A5" s="44" t="s">
        <v>25</v>
      </c>
      <c r="B5" s="45" t="s">
        <v>118</v>
      </c>
      <c r="C5" s="45" t="s">
        <v>119</v>
      </c>
      <c r="D5" s="43" t="s">
        <v>107</v>
      </c>
      <c r="E5" s="43" t="s">
        <v>108</v>
      </c>
      <c r="F5" s="43" t="s">
        <v>109</v>
      </c>
      <c r="G5" s="43" t="s">
        <v>110</v>
      </c>
      <c r="H5" s="43" t="s">
        <v>111</v>
      </c>
      <c r="I5" s="43" t="s">
        <v>112</v>
      </c>
      <c r="J5" s="43" t="s">
        <v>113</v>
      </c>
      <c r="K5" s="43" t="s">
        <v>114</v>
      </c>
      <c r="L5" s="43" t="s">
        <v>115</v>
      </c>
      <c r="M5" s="43" t="s">
        <v>116</v>
      </c>
      <c r="N5" s="43" t="s">
        <v>117</v>
      </c>
    </row>
    <row r="6" spans="1:14" ht="10" x14ac:dyDescent="0.2">
      <c r="A6" s="41" t="s">
        <v>1</v>
      </c>
      <c r="B6" s="42">
        <f>number!B6</f>
        <v>48566373</v>
      </c>
      <c r="C6" s="46"/>
      <c r="D6" s="37">
        <f>number!D6/number!$B6*100</f>
        <v>37.889957316763187</v>
      </c>
      <c r="E6" s="37">
        <f>number!E6/number!$B6*100</f>
        <v>44.158580670621625</v>
      </c>
      <c r="F6" s="37">
        <f>number!F6/number!$B6*100</f>
        <v>0.27646907048216263</v>
      </c>
      <c r="G6" s="37">
        <f>number!G6/number!$B6*100</f>
        <v>7.3707377736443286E-2</v>
      </c>
      <c r="H6" s="37">
        <f>number!H6/number!$B6*100</f>
        <v>0.13756843649823305</v>
      </c>
      <c r="I6" s="37">
        <f>number!I6/number!$B6*100</f>
        <v>2.2197498668471702</v>
      </c>
      <c r="J6" s="90">
        <f>number!J6/number!$B6*100</f>
        <v>1.6338465299848517E-2</v>
      </c>
      <c r="K6" s="90">
        <f>number!K6/number!$B6*100</f>
        <v>9.0855415536177677</v>
      </c>
      <c r="L6" s="90">
        <f>number!L6/number!$B6*100</f>
        <v>2.4354299630322405E-2</v>
      </c>
      <c r="M6" s="91">
        <f>number!M6/number!$B6*100</f>
        <v>6.1090067401162536</v>
      </c>
      <c r="N6" s="91">
        <f>number!N6/number!$B6*100</f>
        <v>8.7262023869890386E-3</v>
      </c>
    </row>
    <row r="7" spans="1:14" ht="10" x14ac:dyDescent="0.2">
      <c r="A7" s="25" t="s">
        <v>2</v>
      </c>
      <c r="B7" s="42">
        <f>number!B7</f>
        <v>46006957</v>
      </c>
      <c r="C7" s="48"/>
      <c r="D7" s="37">
        <f>number!D7/number!$B7*100</f>
        <v>37.929311430008298</v>
      </c>
      <c r="E7" s="37">
        <f>number!E7/number!$B7*100</f>
        <v>44.2032386536671</v>
      </c>
      <c r="F7" s="37">
        <f>number!F7/number!$B7*100</f>
        <v>0.277151562099619</v>
      </c>
      <c r="G7" s="37">
        <f>number!G7/number!$B7*100</f>
        <v>7.4047496773151061E-2</v>
      </c>
      <c r="H7" s="37">
        <f>number!H7/number!$B7*100</f>
        <v>0.13802477742659658</v>
      </c>
      <c r="I7" s="37">
        <f>number!I7/number!$B7*100</f>
        <v>2.2300475121621277</v>
      </c>
      <c r="J7" s="90">
        <f>number!J7/number!$B7*100</f>
        <v>1.6390999300388419E-2</v>
      </c>
      <c r="K7" s="90">
        <f>number!K7/number!$B7*100</f>
        <v>9.042891056672147</v>
      </c>
      <c r="L7" s="90">
        <f>number!L7/number!$B7*100</f>
        <v>2.4518031044739604E-2</v>
      </c>
      <c r="M7" s="91">
        <f>number!M7/number!$B7*100</f>
        <v>6.0556015473920608</v>
      </c>
      <c r="N7" s="91">
        <f>number!N7/number!$B7*100</f>
        <v>8.7769334537817836E-3</v>
      </c>
    </row>
    <row r="8" spans="1:14" ht="10" x14ac:dyDescent="0.2">
      <c r="A8" s="25" t="s">
        <v>3</v>
      </c>
      <c r="B8" s="42">
        <f>number!B8</f>
        <v>4801329</v>
      </c>
      <c r="C8" s="92"/>
      <c r="D8" s="37">
        <f>number!D8/number!$B8*100</f>
        <v>37.098228428003999</v>
      </c>
      <c r="E8" s="37">
        <f>number!E8/number!$B8*100</f>
        <v>44.861516467628029</v>
      </c>
      <c r="F8" s="37">
        <f>number!F8/number!$B8*100</f>
        <v>0.22664558083813877</v>
      </c>
      <c r="G8" s="37">
        <f>number!G8/number!$B8*100</f>
        <v>6.881428037945328E-2</v>
      </c>
      <c r="H8" s="37">
        <f>number!H8/number!$B8*100</f>
        <v>0.10076376769848515</v>
      </c>
      <c r="I8" s="37">
        <f>number!I8/number!$B8*100</f>
        <v>2.2929068180914074</v>
      </c>
      <c r="J8" s="90">
        <f>number!J8/number!$B8*100</f>
        <v>1.2933918921198695E-2</v>
      </c>
      <c r="K8" s="90">
        <f>number!K8/number!$B8*100</f>
        <v>8.8257230445986927</v>
      </c>
      <c r="L8" s="90">
        <f>number!L8/number!$B8*100</f>
        <v>1.791170736269062E-2</v>
      </c>
      <c r="M8" s="91">
        <f>number!M8/number!$B8*100</f>
        <v>6.4881410959340631</v>
      </c>
      <c r="N8" s="91">
        <f>number!N8/number!$B8*100</f>
        <v>6.414890543847339E-3</v>
      </c>
    </row>
    <row r="9" spans="1:14" ht="10" x14ac:dyDescent="0.2">
      <c r="A9" s="25" t="s">
        <v>4</v>
      </c>
      <c r="B9" s="42">
        <f>number!B9</f>
        <v>2301035</v>
      </c>
      <c r="C9" s="92"/>
      <c r="D9" s="37">
        <f>number!D9/number!$B9*100</f>
        <v>41.053047867590017</v>
      </c>
      <c r="E9" s="37">
        <f>number!E9/number!$B9*100</f>
        <v>42.126434408863837</v>
      </c>
      <c r="F9" s="37">
        <f>number!F9/number!$B9*100</f>
        <v>0.21990104452996154</v>
      </c>
      <c r="G9" s="37">
        <f>number!G9/number!$B9*100</f>
        <v>7.3575586638186738E-2</v>
      </c>
      <c r="H9" s="37">
        <f>number!H9/number!$B9*100</f>
        <v>8.9090344127751214E-2</v>
      </c>
      <c r="I9" s="37">
        <f>number!I9/number!$B9*100</f>
        <v>2.444856336387756</v>
      </c>
      <c r="J9" s="90">
        <f>number!J9/number!$B9*100</f>
        <v>1.364603319810433E-2</v>
      </c>
      <c r="K9" s="90">
        <f>number!K9/number!$B9*100</f>
        <v>7.86937182615649</v>
      </c>
      <c r="L9" s="90">
        <f>number!L9/number!$B9*100</f>
        <v>1.5601674898469602E-2</v>
      </c>
      <c r="M9" s="91">
        <f>number!M9/number!$B9*100</f>
        <v>6.0903897593908827</v>
      </c>
      <c r="N9" s="91">
        <f>number!N9/number!$B9*100</f>
        <v>4.0851182185407875E-3</v>
      </c>
    </row>
    <row r="10" spans="1:14" thickBot="1" x14ac:dyDescent="0.25">
      <c r="A10" s="32" t="s">
        <v>5</v>
      </c>
      <c r="B10" s="42">
        <f>number!B10</f>
        <v>889623</v>
      </c>
      <c r="C10" s="93"/>
      <c r="D10" s="37">
        <f>number!D10/number!$B10*100</f>
        <v>44.857765592841012</v>
      </c>
      <c r="E10" s="37">
        <f>number!E10/number!$B10*100</f>
        <v>39.543941647192128</v>
      </c>
      <c r="F10" s="37">
        <f>number!F10/number!$B10*100</f>
        <v>0.2286361750988902</v>
      </c>
      <c r="G10" s="37">
        <f>number!G10/number!$B10*100</f>
        <v>7.2165400399944707E-2</v>
      </c>
      <c r="H10" s="37">
        <f>number!H10/number!$B10*100</f>
        <v>0.10656199311393703</v>
      </c>
      <c r="I10" s="37">
        <f>number!I10/number!$B10*100</f>
        <v>2.6067221733251054</v>
      </c>
      <c r="J10" s="90">
        <f>number!J10/number!$B10*100</f>
        <v>1.3151638390644125E-2</v>
      </c>
      <c r="K10" s="90">
        <f>number!K10/number!$B10*100</f>
        <v>7.2371105513234255</v>
      </c>
      <c r="L10" s="90">
        <f>number!L10/number!$B10*100</f>
        <v>1.5062560208088145E-2</v>
      </c>
      <c r="M10" s="91">
        <f>number!M10/number!$B10*100</f>
        <v>5.3130370954887631</v>
      </c>
      <c r="N10" s="91">
        <f>number!N10/number!$B10*100</f>
        <v>5.8451726180640566E-3</v>
      </c>
    </row>
    <row r="11" spans="1:14" ht="11" thickBot="1" x14ac:dyDescent="0.3">
      <c r="A11" s="81" t="s">
        <v>130</v>
      </c>
      <c r="B11" s="51"/>
      <c r="C11" s="51"/>
      <c r="D11" s="99"/>
      <c r="E11" s="99"/>
      <c r="F11" s="99"/>
      <c r="G11" s="99"/>
      <c r="H11" s="99"/>
      <c r="I11" s="99"/>
      <c r="J11" s="100"/>
      <c r="K11" s="100"/>
      <c r="L11" s="100"/>
      <c r="M11" s="101"/>
      <c r="N11" s="101"/>
    </row>
    <row r="12" spans="1:14" ht="10" x14ac:dyDescent="0.2">
      <c r="A12" s="35" t="s">
        <v>6</v>
      </c>
      <c r="B12" s="60">
        <f>number!B12</f>
        <v>80859</v>
      </c>
      <c r="C12" s="94"/>
      <c r="D12" s="37">
        <f>number!D12/number!$B12*100</f>
        <v>47.423292397877788</v>
      </c>
      <c r="E12" s="37">
        <f>number!E12/number!$B12*100</f>
        <v>36.792441163012157</v>
      </c>
      <c r="F12" s="37">
        <f>number!F12/number!$B12*100</f>
        <v>0.31165361926316182</v>
      </c>
      <c r="G12" s="37">
        <f>number!G12/number!$B12*100</f>
        <v>4.3285224897661359E-2</v>
      </c>
      <c r="H12" s="37">
        <f>number!H12/number!$B12*100</f>
        <v>0.17561434101336895</v>
      </c>
      <c r="I12" s="37">
        <f>number!I12/number!$B12*100</f>
        <v>2.3460591894532459</v>
      </c>
      <c r="J12" s="90">
        <f>number!J12/number!$B12*100</f>
        <v>7.4203242681705195E-3</v>
      </c>
      <c r="K12" s="90">
        <f>number!K12/number!$B12*100</f>
        <v>7.7307411667223187</v>
      </c>
      <c r="L12" s="90">
        <f>number!L12/number!$B12*100</f>
        <v>2.3497693515873309E-2</v>
      </c>
      <c r="M12" s="91">
        <f>number!M12/number!$B12*100</f>
        <v>5.1361011142853608</v>
      </c>
      <c r="N12" s="91">
        <f>number!N12/number!$B12*100</f>
        <v>9.8937656908940248E-3</v>
      </c>
    </row>
    <row r="13" spans="1:14" ht="10" x14ac:dyDescent="0.2">
      <c r="A13" s="27" t="s">
        <v>7</v>
      </c>
      <c r="B13" s="56">
        <f>number!B13</f>
        <v>81497</v>
      </c>
      <c r="C13" s="95"/>
      <c r="D13" s="31">
        <f>number!D13/number!$B13*100</f>
        <v>47.811575886228944</v>
      </c>
      <c r="E13" s="31">
        <f>number!E13/number!$B13*100</f>
        <v>33.726394836619754</v>
      </c>
      <c r="F13" s="31">
        <f>number!F13/number!$B13*100</f>
        <v>0.18405585481674172</v>
      </c>
      <c r="G13" s="31">
        <f>number!G13/number!$B13*100</f>
        <v>0.10061720063315213</v>
      </c>
      <c r="H13" s="31">
        <f>number!H13/number!$B13*100</f>
        <v>0.17423954255984883</v>
      </c>
      <c r="I13" s="31">
        <f>number!I13/number!$B13*100</f>
        <v>3.0737327754395869</v>
      </c>
      <c r="J13" s="102">
        <f>number!J13/number!$B13*100</f>
        <v>2.5767819674343839E-2</v>
      </c>
      <c r="K13" s="102">
        <f>number!K13/number!$B13*100</f>
        <v>9.124262242781942</v>
      </c>
      <c r="L13" s="102">
        <f>number!L13/number!$B13*100</f>
        <v>1.2270390321116115E-2</v>
      </c>
      <c r="M13" s="103">
        <f>number!M13/number!$B13*100</f>
        <v>5.763402333828239</v>
      </c>
      <c r="N13" s="103">
        <f>number!N13/number!$B13*100</f>
        <v>3.6811170963348349E-3</v>
      </c>
    </row>
    <row r="14" spans="1:14" ht="10" x14ac:dyDescent="0.2">
      <c r="A14" s="27" t="s">
        <v>8</v>
      </c>
      <c r="B14" s="56">
        <f>number!B14</f>
        <v>93087</v>
      </c>
      <c r="C14" s="95"/>
      <c r="D14" s="31">
        <f>number!D14/number!$B14*100</f>
        <v>40.142017682383148</v>
      </c>
      <c r="E14" s="31">
        <f>number!E14/number!$B14*100</f>
        <v>45.538045054626316</v>
      </c>
      <c r="F14" s="31">
        <f>number!F14/number!$B14*100</f>
        <v>0.26964022903305507</v>
      </c>
      <c r="G14" s="31">
        <f>number!G14/number!$B14*100</f>
        <v>6.6604359362746682E-2</v>
      </c>
      <c r="H14" s="31">
        <f>number!H14/number!$B14*100</f>
        <v>0.12031755239721981</v>
      </c>
      <c r="I14" s="31">
        <f>number!I14/number!$B14*100</f>
        <v>2.6072383898933253</v>
      </c>
      <c r="J14" s="102">
        <f>number!J14/number!$B14*100</f>
        <v>8.594110885515701E-3</v>
      </c>
      <c r="K14" s="102">
        <f>number!K14/number!$B14*100</f>
        <v>6.0212489391644377</v>
      </c>
      <c r="L14" s="102">
        <f>number!L14/number!$B14*100</f>
        <v>1.5039694049652476E-2</v>
      </c>
      <c r="M14" s="103">
        <f>number!M14/number!$B14*100</f>
        <v>5.206956932761825</v>
      </c>
      <c r="N14" s="103">
        <f>number!N14/number!$B14*100</f>
        <v>4.2970554427578505E-3</v>
      </c>
    </row>
    <row r="15" spans="1:14" ht="10" x14ac:dyDescent="0.2">
      <c r="A15" s="27" t="s">
        <v>9</v>
      </c>
      <c r="B15" s="56">
        <f>number!B15</f>
        <v>95229</v>
      </c>
      <c r="C15" s="95"/>
      <c r="D15" s="31">
        <f>number!D15/number!$B15*100</f>
        <v>41.153430152579574</v>
      </c>
      <c r="E15" s="31">
        <f>number!E15/number!$B15*100</f>
        <v>44.585157882577789</v>
      </c>
      <c r="F15" s="31">
        <f>number!F15/number!$B15*100</f>
        <v>0.18376754980100601</v>
      </c>
      <c r="G15" s="31">
        <f>number!G15/number!$B15*100</f>
        <v>6.7206418212939337E-2</v>
      </c>
      <c r="H15" s="31">
        <f>number!H15/number!$B15*100</f>
        <v>5.3555114513436038E-2</v>
      </c>
      <c r="I15" s="31">
        <f>number!I15/number!$B15*100</f>
        <v>2.9560323010847536</v>
      </c>
      <c r="J15" s="102">
        <f>number!J15/number!$B15*100</f>
        <v>4.2004011383087085E-3</v>
      </c>
      <c r="K15" s="102">
        <f>number!K15/number!$B15*100</f>
        <v>5.7366978546451186</v>
      </c>
      <c r="L15" s="102">
        <f>number!L15/number!$B15*100</f>
        <v>5.2505014228858855E-3</v>
      </c>
      <c r="M15" s="103">
        <f>number!M15/number!$B15*100</f>
        <v>5.2515515231704626</v>
      </c>
      <c r="N15" s="103">
        <f>number!N15/number!$B15*100</f>
        <v>3.1503008537315312E-3</v>
      </c>
    </row>
    <row r="16" spans="1:14" ht="10" x14ac:dyDescent="0.2">
      <c r="A16" s="27" t="s">
        <v>10</v>
      </c>
      <c r="B16" s="56">
        <f>number!B16</f>
        <v>112367</v>
      </c>
      <c r="C16" s="95"/>
      <c r="D16" s="31">
        <f>number!D16/number!$B16*100</f>
        <v>57.00250073420132</v>
      </c>
      <c r="E16" s="31">
        <f>number!E16/number!$B16*100</f>
        <v>30.938798757642367</v>
      </c>
      <c r="F16" s="31">
        <f>number!F16/number!$B16*100</f>
        <v>0.24829353813842139</v>
      </c>
      <c r="G16" s="31">
        <f>number!G16/number!$B16*100</f>
        <v>0.10234321464486905</v>
      </c>
      <c r="H16" s="31">
        <f>number!H16/number!$B16*100</f>
        <v>9.4333745672661895E-2</v>
      </c>
      <c r="I16" s="31">
        <f>number!I16/number!$B16*100</f>
        <v>2.9492644637660526</v>
      </c>
      <c r="J16" s="102">
        <f>number!J16/number!$B16*100</f>
        <v>1.0679291962942858E-2</v>
      </c>
      <c r="K16" s="102">
        <f>number!K16/number!$B16*100</f>
        <v>5.447328842097769</v>
      </c>
      <c r="L16" s="102">
        <f>number!L16/number!$B16*100</f>
        <v>1.4239055950590477E-2</v>
      </c>
      <c r="M16" s="103">
        <f>number!M16/number!$B16*100</f>
        <v>3.186878709941531</v>
      </c>
      <c r="N16" s="103">
        <f>number!N16/number!$B16*100</f>
        <v>5.3396459814714289E-3</v>
      </c>
    </row>
    <row r="17" spans="1:14" ht="10" x14ac:dyDescent="0.2">
      <c r="A17" s="27" t="s">
        <v>11</v>
      </c>
      <c r="B17" s="56">
        <f>number!B17</f>
        <v>82651</v>
      </c>
      <c r="C17" s="95"/>
      <c r="D17" s="31">
        <f>number!D17/number!$B17*100</f>
        <v>44.053913443273522</v>
      </c>
      <c r="E17" s="31">
        <f>number!E17/number!$B17*100</f>
        <v>36.690421168527912</v>
      </c>
      <c r="F17" s="31">
        <f>number!F17/number!$B17*100</f>
        <v>0.260129943981319</v>
      </c>
      <c r="G17" s="31">
        <f>number!G17/number!$B17*100</f>
        <v>7.6224123120107443E-2</v>
      </c>
      <c r="H17" s="31">
        <f>number!H17/number!$B17*100</f>
        <v>9.92123507277589E-2</v>
      </c>
      <c r="I17" s="31">
        <f>number!I17/number!$B17*100</f>
        <v>2.6872028166628352</v>
      </c>
      <c r="J17" s="102">
        <f>number!J17/number!$B17*100</f>
        <v>1.8148600742882725E-2</v>
      </c>
      <c r="K17" s="102">
        <f>number!K17/number!$B17*100</f>
        <v>9.8643694571148561</v>
      </c>
      <c r="L17" s="102">
        <f>number!L17/number!$B17*100</f>
        <v>1.6938694026690543E-2</v>
      </c>
      <c r="M17" s="103">
        <f>number!M17/number!$B17*100</f>
        <v>6.231019588389735</v>
      </c>
      <c r="N17" s="103">
        <f>number!N17/number!$B17*100</f>
        <v>2.4198134323843629E-3</v>
      </c>
    </row>
    <row r="18" spans="1:14" ht="10" x14ac:dyDescent="0.2">
      <c r="A18" s="27" t="s">
        <v>12</v>
      </c>
      <c r="B18" s="56">
        <f>number!B18</f>
        <v>86863</v>
      </c>
      <c r="C18" s="95"/>
      <c r="D18" s="31">
        <f>number!D18/number!$B18*100</f>
        <v>42.082359577725839</v>
      </c>
      <c r="E18" s="31">
        <f>number!E18/number!$B18*100</f>
        <v>42.510620171994979</v>
      </c>
      <c r="F18" s="31">
        <f>number!F18/number!$B18*100</f>
        <v>0.15426591298942011</v>
      </c>
      <c r="G18" s="31">
        <f>number!G18/number!$B18*100</f>
        <v>8.2889147277897368E-2</v>
      </c>
      <c r="H18" s="31">
        <f>number!H18/number!$B18*100</f>
        <v>5.8713145988510643E-2</v>
      </c>
      <c r="I18" s="31">
        <f>number!I18/number!$B18*100</f>
        <v>2.7146195733511393</v>
      </c>
      <c r="J18" s="102">
        <f>number!J18/number!$B18*100</f>
        <v>1.9571048662836883E-2</v>
      </c>
      <c r="K18" s="102">
        <f>number!K18/number!$B18*100</f>
        <v>6.8913116056318575</v>
      </c>
      <c r="L18" s="102">
        <f>number!L18/number!$B18*100</f>
        <v>1.0361143409737171E-2</v>
      </c>
      <c r="M18" s="103">
        <f>number!M18/number!$B18*100</f>
        <v>5.4683812440279516</v>
      </c>
      <c r="N18" s="103">
        <f>number!N18/number!$B18*100</f>
        <v>6.9074289398247824E-3</v>
      </c>
    </row>
    <row r="19" spans="1:14" ht="10" x14ac:dyDescent="0.2">
      <c r="A19" s="27" t="s">
        <v>13</v>
      </c>
      <c r="B19" s="56">
        <f>number!B19</f>
        <v>89910</v>
      </c>
      <c r="C19" s="95"/>
      <c r="D19" s="31">
        <f>number!D19/number!$B19*100</f>
        <v>52.380157935713491</v>
      </c>
      <c r="E19" s="31">
        <f>number!E19/number!$B19*100</f>
        <v>32.848403959515068</v>
      </c>
      <c r="F19" s="31">
        <f>number!F19/number!$B19*100</f>
        <v>0.27360694027360694</v>
      </c>
      <c r="G19" s="31">
        <f>number!G19/number!$B19*100</f>
        <v>5.6723390056723395E-2</v>
      </c>
      <c r="H19" s="31">
        <f>number!H19/number!$B19*100</f>
        <v>0.14236458680903125</v>
      </c>
      <c r="I19" s="31">
        <f>number!I19/number!$B19*100</f>
        <v>2.0709598487376262</v>
      </c>
      <c r="J19" s="102">
        <f>number!J19/number!$B19*100</f>
        <v>1.3346680013346681E-2</v>
      </c>
      <c r="K19" s="102">
        <f>number!K19/number!$B19*100</f>
        <v>7.1871871871871873</v>
      </c>
      <c r="L19" s="102">
        <f>number!L19/number!$B19*100</f>
        <v>2.002002002002002E-2</v>
      </c>
      <c r="M19" s="103">
        <f>number!M19/number!$B19*100</f>
        <v>5.0027805583361138</v>
      </c>
      <c r="N19" s="103">
        <f>number!N19/number!$B19*100</f>
        <v>4.4488933377822264E-3</v>
      </c>
    </row>
    <row r="20" spans="1:14" ht="10" x14ac:dyDescent="0.2">
      <c r="A20" s="27" t="s">
        <v>15</v>
      </c>
      <c r="B20" s="56">
        <f>number!B20</f>
        <v>78942</v>
      </c>
      <c r="C20" s="95"/>
      <c r="D20" s="31">
        <f>number!D20/number!$B20*100</f>
        <v>30.652884396138937</v>
      </c>
      <c r="E20" s="31">
        <f>number!E20/number!$B20*100</f>
        <v>52.365027488535887</v>
      </c>
      <c r="F20" s="31">
        <f>number!F20/number!$B20*100</f>
        <v>0.21028096577233921</v>
      </c>
      <c r="G20" s="31">
        <f>number!G20/number!$B20*100</f>
        <v>3.8002584175723948E-2</v>
      </c>
      <c r="H20" s="31">
        <f>number!H20/number!$B20*100</f>
        <v>0.11780801094474425</v>
      </c>
      <c r="I20" s="31">
        <f>number!I20/number!$B20*100</f>
        <v>1.7037825238782902</v>
      </c>
      <c r="J20" s="102">
        <f>number!J20/number!$B20*100</f>
        <v>5.0670112234298594E-3</v>
      </c>
      <c r="K20" s="102">
        <f>number!K20/number!$B20*100</f>
        <v>7.8082642953054142</v>
      </c>
      <c r="L20" s="102">
        <f>number!L20/number!$B20*100</f>
        <v>8.8672696410022553E-3</v>
      </c>
      <c r="M20" s="103">
        <f>number!M20/number!$B20*100</f>
        <v>7.0798814319373724</v>
      </c>
      <c r="N20" s="103">
        <f>number!N20/number!$B20*100</f>
        <v>1.0134022446859719E-2</v>
      </c>
    </row>
    <row r="21" spans="1:14" thickBot="1" x14ac:dyDescent="0.25">
      <c r="A21" s="39" t="s">
        <v>14</v>
      </c>
      <c r="B21" s="58">
        <f>number!B21</f>
        <v>88158</v>
      </c>
      <c r="C21" s="96"/>
      <c r="D21" s="34">
        <f>number!D21/number!$B21*100</f>
        <v>41.811293359649717</v>
      </c>
      <c r="E21" s="34">
        <f>number!E21/number!$B21*100</f>
        <v>41.747771047437553</v>
      </c>
      <c r="F21" s="34">
        <f>number!F21/number!$B21*100</f>
        <v>0.19510424465164819</v>
      </c>
      <c r="G21" s="34">
        <f>number!G21/number!$B21*100</f>
        <v>8.9611833299303528E-2</v>
      </c>
      <c r="H21" s="34">
        <f>number!H21/number!$B21*100</f>
        <v>6.352231221216452E-2</v>
      </c>
      <c r="I21" s="34">
        <f>number!I21/number!$B21*100</f>
        <v>2.7133101930624561</v>
      </c>
      <c r="J21" s="104">
        <f>number!J21/number!$B21*100</f>
        <v>1.3611924045463828E-2</v>
      </c>
      <c r="K21" s="104">
        <f>number!K21/number!$B21*100</f>
        <v>7.6430953515279381</v>
      </c>
      <c r="L21" s="104">
        <f>number!L21/number!$B21*100</f>
        <v>1.9283559064407086E-2</v>
      </c>
      <c r="M21" s="105">
        <f>number!M21/number!$B21*100</f>
        <v>5.6954558860228222</v>
      </c>
      <c r="N21" s="105">
        <f>number!N21/number!$B21*100</f>
        <v>7.9402890265205649E-3</v>
      </c>
    </row>
    <row r="22" spans="1:14" ht="11" thickBot="1" x14ac:dyDescent="0.3">
      <c r="A22" s="85" t="s">
        <v>131</v>
      </c>
      <c r="B22" s="55"/>
      <c r="C22" s="55"/>
      <c r="D22" s="106"/>
      <c r="E22" s="106"/>
      <c r="F22" s="106"/>
      <c r="G22" s="106"/>
      <c r="H22" s="106"/>
      <c r="I22" s="106"/>
      <c r="J22" s="100"/>
      <c r="K22" s="100"/>
      <c r="L22" s="100"/>
      <c r="M22" s="101"/>
      <c r="N22" s="101"/>
    </row>
    <row r="23" spans="1:14" ht="10" x14ac:dyDescent="0.2">
      <c r="A23" s="35" t="s">
        <v>30</v>
      </c>
      <c r="B23" s="60">
        <f>number!B23</f>
        <v>18758</v>
      </c>
      <c r="C23" s="94"/>
      <c r="D23" s="37">
        <f>number!D23/number!$B23*100</f>
        <v>43.128265273483315</v>
      </c>
      <c r="E23" s="37">
        <f>number!E23/number!$B23*100</f>
        <v>39.828339908305786</v>
      </c>
      <c r="F23" s="37">
        <f>number!F23/number!$B23*100</f>
        <v>0.367843053630451</v>
      </c>
      <c r="G23" s="37">
        <f>number!G23/number!$B23*100</f>
        <v>9.5959057468813308E-2</v>
      </c>
      <c r="H23" s="37">
        <f>number!H23/number!$B23*100</f>
        <v>7.996588122401109E-2</v>
      </c>
      <c r="I23" s="37">
        <f>number!I23/number!$B23*100</f>
        <v>2.9480754877918751</v>
      </c>
      <c r="J23" s="90">
        <f>number!J23/number!$B23*100</f>
        <v>5.331058748267406E-3</v>
      </c>
      <c r="K23" s="90">
        <f>number!K23/number!$B23*100</f>
        <v>7.8313253012048198</v>
      </c>
      <c r="L23" s="90">
        <f>number!L23/number!$B23*100</f>
        <v>2.6655293741337033E-2</v>
      </c>
      <c r="M23" s="91">
        <f>number!M23/number!$B23*100</f>
        <v>5.682908625653055</v>
      </c>
      <c r="N23" s="91">
        <f>number!N23/number!$B23*100</f>
        <v>5.331058748267406E-3</v>
      </c>
    </row>
    <row r="24" spans="1:14" ht="10" x14ac:dyDescent="0.2">
      <c r="A24" s="27" t="s">
        <v>31</v>
      </c>
      <c r="B24" s="56">
        <f>number!B24</f>
        <v>8578</v>
      </c>
      <c r="C24" s="95"/>
      <c r="D24" s="107">
        <f>number!D24/number!$B24*100</f>
        <v>44.625786896712519</v>
      </c>
      <c r="E24" s="107">
        <f>number!E24/number!$B24*100</f>
        <v>37.153182560037308</v>
      </c>
      <c r="F24" s="107">
        <f>number!F24/number!$B24*100</f>
        <v>0.19818139426439732</v>
      </c>
      <c r="G24" s="107">
        <f>number!G24/number!$B24*100</f>
        <v>0.11657729074376312</v>
      </c>
      <c r="H24" s="107">
        <f>number!H24/number!$B24*100</f>
        <v>2.3315458148752622E-2</v>
      </c>
      <c r="I24" s="107">
        <f>number!I24/number!$B24*100</f>
        <v>2.6696199580321753</v>
      </c>
      <c r="J24" s="102">
        <f>number!J24/number!$B24*100</f>
        <v>0</v>
      </c>
      <c r="K24" s="102">
        <f>number!K24/number!$B24*100</f>
        <v>9.6292842154348328</v>
      </c>
      <c r="L24" s="102">
        <f>number!L24/number!$B24*100</f>
        <v>1.1657729074376311E-2</v>
      </c>
      <c r="M24" s="103">
        <f>number!M24/number!$B24*100</f>
        <v>5.5723944975518771</v>
      </c>
      <c r="N24" s="103">
        <f>number!N24/number!$B24*100</f>
        <v>0</v>
      </c>
    </row>
    <row r="25" spans="1:14" ht="10" x14ac:dyDescent="0.2">
      <c r="A25" s="27" t="s">
        <v>32</v>
      </c>
      <c r="B25" s="56">
        <f>number!B25</f>
        <v>19824</v>
      </c>
      <c r="C25" s="95"/>
      <c r="D25" s="107">
        <f>number!D25/number!$B25*100</f>
        <v>38.629943502824858</v>
      </c>
      <c r="E25" s="107">
        <f>number!E25/number!$B25*100</f>
        <v>48.577481840193705</v>
      </c>
      <c r="F25" s="107">
        <f>number!F25/number!$B25*100</f>
        <v>0.17655367231638419</v>
      </c>
      <c r="G25" s="107">
        <f>number!G25/number!$B25*100</f>
        <v>6.0532687651331719E-2</v>
      </c>
      <c r="H25" s="107">
        <f>number!H25/number!$B25*100</f>
        <v>1.0088781275221953E-2</v>
      </c>
      <c r="I25" s="107">
        <f>number!I25/number!$B25*100</f>
        <v>3.2485875706214689</v>
      </c>
      <c r="J25" s="102">
        <f>number!J25/number!$B25*100</f>
        <v>1.0088781275221953E-2</v>
      </c>
      <c r="K25" s="102">
        <f>number!K25/number!$B25*100</f>
        <v>4.4592413236481034</v>
      </c>
      <c r="L25" s="102">
        <f>number!L25/number!$B25*100</f>
        <v>0</v>
      </c>
      <c r="M25" s="103">
        <f>number!M25/number!$B25*100</f>
        <v>4.8274818401937045</v>
      </c>
      <c r="N25" s="103">
        <f>number!N25/number!$B25*100</f>
        <v>0</v>
      </c>
    </row>
    <row r="26" spans="1:14" ht="10" x14ac:dyDescent="0.2">
      <c r="A26" s="27" t="s">
        <v>33</v>
      </c>
      <c r="B26" s="56">
        <f>number!B26</f>
        <v>17818</v>
      </c>
      <c r="C26" s="95"/>
      <c r="D26" s="107">
        <f>number!D26/number!$B26*100</f>
        <v>41.216747109664389</v>
      </c>
      <c r="E26" s="107">
        <f>number!E26/number!$B26*100</f>
        <v>46.020877764058817</v>
      </c>
      <c r="F26" s="107">
        <f>number!F26/number!$B26*100</f>
        <v>0.13469525199236726</v>
      </c>
      <c r="G26" s="107">
        <f>number!G26/number!$B26*100</f>
        <v>5.6123021663486358E-2</v>
      </c>
      <c r="H26" s="107">
        <f>number!H26/number!$B26*100</f>
        <v>3.9286115164440458E-2</v>
      </c>
      <c r="I26" s="107">
        <f>number!I26/number!$B26*100</f>
        <v>2.8398248961724102</v>
      </c>
      <c r="J26" s="102">
        <f>number!J26/number!$B26*100</f>
        <v>5.6123021663486367E-3</v>
      </c>
      <c r="K26" s="102">
        <f>number!K26/number!$B26*100</f>
        <v>4.8097429565607817</v>
      </c>
      <c r="L26" s="102">
        <f>number!L26/number!$B26*100</f>
        <v>0</v>
      </c>
      <c r="M26" s="103">
        <f>number!M26/number!$B26*100</f>
        <v>4.8714782803906163</v>
      </c>
      <c r="N26" s="103">
        <f>number!N26/number!$B26*100</f>
        <v>5.6123021663486367E-3</v>
      </c>
    </row>
    <row r="27" spans="1:14" ht="10" x14ac:dyDescent="0.2">
      <c r="A27" s="27" t="s">
        <v>34</v>
      </c>
      <c r="B27" s="56">
        <f>number!B27</f>
        <v>9247</v>
      </c>
      <c r="C27" s="95"/>
      <c r="D27" s="107">
        <f>number!D27/number!$B27*100</f>
        <v>47.756028982372662</v>
      </c>
      <c r="E27" s="107">
        <f>number!E27/number!$B27*100</f>
        <v>37.017411052233157</v>
      </c>
      <c r="F27" s="107">
        <f>number!F27/number!$B27*100</f>
        <v>0.37850113550340653</v>
      </c>
      <c r="G27" s="107">
        <f>number!G27/number!$B27*100</f>
        <v>8.6514545257921488E-2</v>
      </c>
      <c r="H27" s="107">
        <f>number!H27/number!$B27*100</f>
        <v>0</v>
      </c>
      <c r="I27" s="107">
        <f>number!I27/number!$B27*100</f>
        <v>3.395695901373418</v>
      </c>
      <c r="J27" s="102">
        <f>number!J27/number!$B27*100</f>
        <v>0</v>
      </c>
      <c r="K27" s="102">
        <f>number!K27/number!$B27*100</f>
        <v>6.0343895317400236</v>
      </c>
      <c r="L27" s="102">
        <f>number!L27/number!$B27*100</f>
        <v>0</v>
      </c>
      <c r="M27" s="103">
        <f>number!M27/number!$B27*100</f>
        <v>5.3206445333621719</v>
      </c>
      <c r="N27" s="103">
        <f>number!N27/number!$B27*100</f>
        <v>1.0814318157240186E-2</v>
      </c>
    </row>
    <row r="28" spans="1:14" ht="10" x14ac:dyDescent="0.2">
      <c r="A28" s="27" t="s">
        <v>35</v>
      </c>
      <c r="B28" s="56">
        <f>number!B28</f>
        <v>17589</v>
      </c>
      <c r="C28" s="95"/>
      <c r="D28" s="107">
        <f>number!D28/number!$B28*100</f>
        <v>45.602365114560236</v>
      </c>
      <c r="E28" s="107">
        <f>number!E28/number!$B28*100</f>
        <v>35.243618170447441</v>
      </c>
      <c r="F28" s="107">
        <f>number!F28/number!$B28*100</f>
        <v>0.24447097617829325</v>
      </c>
      <c r="G28" s="107">
        <f>number!G28/number!$B28*100</f>
        <v>5.6853715390300756E-2</v>
      </c>
      <c r="H28" s="107">
        <f>number!H28/number!$B28*100</f>
        <v>0.10233668770254137</v>
      </c>
      <c r="I28" s="107">
        <f>number!I28/number!$B28*100</f>
        <v>2.859741884132128</v>
      </c>
      <c r="J28" s="102">
        <f>number!J28/number!$B28*100</f>
        <v>5.6853715390300756E-3</v>
      </c>
      <c r="K28" s="102">
        <f>number!K28/number!$B28*100</f>
        <v>10.040366137927114</v>
      </c>
      <c r="L28" s="102">
        <f>number!L28/number!$B28*100</f>
        <v>5.6853715390300756E-3</v>
      </c>
      <c r="M28" s="103">
        <f>number!M28/number!$B28*100</f>
        <v>5.8388765705838876</v>
      </c>
      <c r="N28" s="103">
        <f>number!N28/number!$B28*100</f>
        <v>0</v>
      </c>
    </row>
    <row r="29" spans="1:14" ht="10" x14ac:dyDescent="0.2">
      <c r="A29" s="27" t="s">
        <v>36</v>
      </c>
      <c r="B29" s="56">
        <f>number!B29</f>
        <v>16213</v>
      </c>
      <c r="C29" s="95"/>
      <c r="D29" s="107">
        <f>number!D29/number!$B29*100</f>
        <v>41.448220563745139</v>
      </c>
      <c r="E29" s="107">
        <f>number!E29/number!$B29*100</f>
        <v>41.176833405292051</v>
      </c>
      <c r="F29" s="107">
        <f>number!F29/number!$B29*100</f>
        <v>0.17270091901560478</v>
      </c>
      <c r="G29" s="107">
        <f>number!G29/number!$B29*100</f>
        <v>0.12335779929686054</v>
      </c>
      <c r="H29" s="107">
        <f>number!H29/number!$B29*100</f>
        <v>0.19120458891013384</v>
      </c>
      <c r="I29" s="107">
        <f>number!I29/number!$B29*100</f>
        <v>2.6830321347067168</v>
      </c>
      <c r="J29" s="102">
        <f>number!J29/number!$B29*100</f>
        <v>0</v>
      </c>
      <c r="K29" s="102">
        <f>number!K29/number!$B29*100</f>
        <v>8.1724542034170113</v>
      </c>
      <c r="L29" s="102">
        <f>number!L29/number!$B29*100</f>
        <v>1.2335779929686054E-2</v>
      </c>
      <c r="M29" s="103">
        <f>number!M29/number!$B29*100</f>
        <v>6.0136927157219517</v>
      </c>
      <c r="N29" s="103">
        <f>number!N29/number!$B29*100</f>
        <v>6.1678899648430268E-3</v>
      </c>
    </row>
    <row r="30" spans="1:14" ht="10" x14ac:dyDescent="0.2">
      <c r="A30" s="27" t="s">
        <v>37</v>
      </c>
      <c r="B30" s="56">
        <f>number!B30</f>
        <v>9409</v>
      </c>
      <c r="C30" s="95"/>
      <c r="D30" s="107">
        <f>number!D30/number!$B30*100</f>
        <v>47.412052290360293</v>
      </c>
      <c r="E30" s="107">
        <f>number!E30/number!$B30*100</f>
        <v>38.06993304283133</v>
      </c>
      <c r="F30" s="107">
        <f>number!F30/number!$B30*100</f>
        <v>0.12753746413008821</v>
      </c>
      <c r="G30" s="107">
        <f>number!G30/number!$B30*100</f>
        <v>4.2512488043362738E-2</v>
      </c>
      <c r="H30" s="107">
        <f>number!H30/number!$B30*100</f>
        <v>2.1256244021681369E-2</v>
      </c>
      <c r="I30" s="107">
        <f>number!I30/number!$B30*100</f>
        <v>3.5391646296099477</v>
      </c>
      <c r="J30" s="102">
        <f>number!J30/number!$B30*100</f>
        <v>1.0628122010840685E-2</v>
      </c>
      <c r="K30" s="102">
        <f>number!K30/number!$B30*100</f>
        <v>6.8019980869380383</v>
      </c>
      <c r="L30" s="102">
        <f>number!L30/number!$B30*100</f>
        <v>0</v>
      </c>
      <c r="M30" s="103">
        <f>number!M30/number!$B30*100</f>
        <v>3.974917632054416</v>
      </c>
      <c r="N30" s="103">
        <f>number!N30/number!$B30*100</f>
        <v>0</v>
      </c>
    </row>
    <row r="31" spans="1:14" ht="10" x14ac:dyDescent="0.2">
      <c r="A31" s="27" t="s">
        <v>38</v>
      </c>
      <c r="B31" s="56">
        <f>number!B31</f>
        <v>11195</v>
      </c>
      <c r="C31" s="95"/>
      <c r="D31" s="107">
        <f>number!D31/number!$B31*100</f>
        <v>53.782938811969629</v>
      </c>
      <c r="E31" s="107">
        <f>number!E31/number!$B31*100</f>
        <v>34.354622599374721</v>
      </c>
      <c r="F31" s="107">
        <f>number!F31/number!$B31*100</f>
        <v>0.26797677534613668</v>
      </c>
      <c r="G31" s="107">
        <f>number!G31/number!$B31*100</f>
        <v>7.1460473425636439E-2</v>
      </c>
      <c r="H31" s="107">
        <f>number!H31/number!$B31*100</f>
        <v>0.10719071013845466</v>
      </c>
      <c r="I31" s="107">
        <f>number!I31/number!$B31*100</f>
        <v>3.4390352836087539</v>
      </c>
      <c r="J31" s="102">
        <f>number!J31/number!$B31*100</f>
        <v>0</v>
      </c>
      <c r="K31" s="102">
        <f>number!K31/number!$B31*100</f>
        <v>5.3863331844573468</v>
      </c>
      <c r="L31" s="102">
        <f>number!L31/number!$B31*100</f>
        <v>1.786511835640911E-2</v>
      </c>
      <c r="M31" s="103">
        <f>number!M31/number!$B31*100</f>
        <v>2.5725770433229123</v>
      </c>
      <c r="N31" s="103">
        <f>number!N31/number!$B31*100</f>
        <v>0</v>
      </c>
    </row>
    <row r="32" spans="1:14" ht="10" x14ac:dyDescent="0.2">
      <c r="A32" s="27" t="s">
        <v>39</v>
      </c>
      <c r="B32" s="56">
        <f>number!B32</f>
        <v>9037</v>
      </c>
      <c r="C32" s="95"/>
      <c r="D32" s="107">
        <f>number!D32/number!$B32*100</f>
        <v>39.736638264910923</v>
      </c>
      <c r="E32" s="107">
        <f>number!E32/number!$B32*100</f>
        <v>47.106340599756557</v>
      </c>
      <c r="F32" s="107">
        <f>number!F32/number!$B32*100</f>
        <v>0.19918114418501714</v>
      </c>
      <c r="G32" s="107">
        <f>number!G32/number!$B32*100</f>
        <v>7.7459333849728904E-2</v>
      </c>
      <c r="H32" s="107">
        <f>number!H32/number!$B32*100</f>
        <v>6.6393714728339048E-2</v>
      </c>
      <c r="I32" s="107">
        <f>number!I32/number!$B32*100</f>
        <v>3.3639482129025122</v>
      </c>
      <c r="J32" s="102">
        <f>number!J32/number!$B32*100</f>
        <v>0</v>
      </c>
      <c r="K32" s="102">
        <f>number!K32/number!$B32*100</f>
        <v>5.2340378444173954</v>
      </c>
      <c r="L32" s="102">
        <f>number!L32/number!$B32*100</f>
        <v>0</v>
      </c>
      <c r="M32" s="103">
        <f>number!M32/number!$B32*100</f>
        <v>4.2049352661281398</v>
      </c>
      <c r="N32" s="103">
        <f>number!N32/number!$B32*100</f>
        <v>1.1065619121389841E-2</v>
      </c>
    </row>
    <row r="33" spans="1:14" ht="10" x14ac:dyDescent="0.2">
      <c r="A33" s="27" t="s">
        <v>40</v>
      </c>
      <c r="B33" s="56">
        <f>number!B33</f>
        <v>20590</v>
      </c>
      <c r="C33" s="95"/>
      <c r="D33" s="107">
        <f>number!D33/number!$B33*100</f>
        <v>80.276833414278784</v>
      </c>
      <c r="E33" s="107">
        <f>number!E33/number!$B33*100</f>
        <v>13.861097620203983</v>
      </c>
      <c r="F33" s="107">
        <f>number!F33/number!$B33*100</f>
        <v>0.21369596891694995</v>
      </c>
      <c r="G33" s="107">
        <f>number!G33/number!$B33*100</f>
        <v>2.9140359397765908E-2</v>
      </c>
      <c r="H33" s="107">
        <f>number!H33/number!$B33*100</f>
        <v>0.10199125789218068</v>
      </c>
      <c r="I33" s="107">
        <f>number!I33/number!$B33*100</f>
        <v>0.86935405536668287</v>
      </c>
      <c r="J33" s="102">
        <f>number!J33/number!$B33*100</f>
        <v>1.4570179698882954E-2</v>
      </c>
      <c r="K33" s="102">
        <f>number!K33/number!$B33*100</f>
        <v>2.540067994171928</v>
      </c>
      <c r="L33" s="102">
        <f>number!L33/number!$B33*100</f>
        <v>9.7134531325886349E-3</v>
      </c>
      <c r="M33" s="103">
        <f>number!M33/number!$B33*100</f>
        <v>2.0835356969402623</v>
      </c>
      <c r="N33" s="103">
        <f>number!N33/number!$B33*100</f>
        <v>0</v>
      </c>
    </row>
    <row r="34" spans="1:14" ht="10" x14ac:dyDescent="0.2">
      <c r="A34" s="27" t="s">
        <v>41</v>
      </c>
      <c r="B34" s="56">
        <f>number!B34</f>
        <v>15607</v>
      </c>
      <c r="C34" s="95"/>
      <c r="D34" s="107">
        <f>number!D34/number!$B34*100</f>
        <v>41.936310629845579</v>
      </c>
      <c r="E34" s="107">
        <f>number!E34/number!$B34*100</f>
        <v>40.584353174857434</v>
      </c>
      <c r="F34" s="107">
        <f>number!F34/number!$B34*100</f>
        <v>0.29473953995002244</v>
      </c>
      <c r="G34" s="107">
        <f>number!G34/number!$B34*100</f>
        <v>6.4073813032613572E-2</v>
      </c>
      <c r="H34" s="107">
        <f>number!H34/number!$B34*100</f>
        <v>0.12814762606522714</v>
      </c>
      <c r="I34" s="107">
        <f>number!I34/number!$B34*100</f>
        <v>2.2361760748382133</v>
      </c>
      <c r="J34" s="102">
        <f>number!J34/number!$B34*100</f>
        <v>2.5629525213045429E-2</v>
      </c>
      <c r="K34" s="102">
        <f>number!K34/number!$B34*100</f>
        <v>8.4321137950919454</v>
      </c>
      <c r="L34" s="102">
        <f>number!L34/number!$B34*100</f>
        <v>2.5629525213045429E-2</v>
      </c>
      <c r="M34" s="103">
        <f>number!M34/number!$B34*100</f>
        <v>6.2728262958928678</v>
      </c>
      <c r="N34" s="103">
        <f>number!N34/number!$B34*100</f>
        <v>0</v>
      </c>
    </row>
    <row r="35" spans="1:14" ht="10" x14ac:dyDescent="0.2">
      <c r="A35" s="27" t="s">
        <v>42</v>
      </c>
      <c r="B35" s="56">
        <f>number!B35</f>
        <v>15004</v>
      </c>
      <c r="C35" s="95"/>
      <c r="D35" s="107">
        <f>number!D35/number!$B35*100</f>
        <v>42.075446547587312</v>
      </c>
      <c r="E35" s="107">
        <f>number!E35/number!$B35*100</f>
        <v>41.475606504932017</v>
      </c>
      <c r="F35" s="107">
        <f>number!F35/number!$B35*100</f>
        <v>0.37989869368168488</v>
      </c>
      <c r="G35" s="107">
        <f>number!G35/number!$B35*100</f>
        <v>6.6648893628365777E-2</v>
      </c>
      <c r="H35" s="107">
        <f>number!H35/number!$B35*100</f>
        <v>0.31324980005331909</v>
      </c>
      <c r="I35" s="107">
        <f>number!I35/number!$B35*100</f>
        <v>1.9661423620367899</v>
      </c>
      <c r="J35" s="102">
        <f>number!J35/number!$B35*100</f>
        <v>2.6659557451346308E-2</v>
      </c>
      <c r="K35" s="102">
        <f>number!K35/number!$B35*100</f>
        <v>8.3244468141828847</v>
      </c>
      <c r="L35" s="102">
        <f>number!L35/number!$B35*100</f>
        <v>5.9984004265529189E-2</v>
      </c>
      <c r="M35" s="103">
        <f>number!M35/number!$B35*100</f>
        <v>5.298587043455079</v>
      </c>
      <c r="N35" s="103">
        <f>number!N35/number!$B35*100</f>
        <v>1.3329778725673154E-2</v>
      </c>
    </row>
    <row r="36" spans="1:14" ht="10" x14ac:dyDescent="0.2">
      <c r="A36" s="27" t="s">
        <v>43</v>
      </c>
      <c r="B36" s="56">
        <f>number!B36</f>
        <v>16344</v>
      </c>
      <c r="C36" s="95"/>
      <c r="D36" s="107">
        <f>number!D36/number!$B36*100</f>
        <v>40.265540871267739</v>
      </c>
      <c r="E36" s="107">
        <f>number!E36/number!$B36*100</f>
        <v>45.374449339207047</v>
      </c>
      <c r="F36" s="107">
        <f>number!F36/number!$B36*100</f>
        <v>0.12236906510034262</v>
      </c>
      <c r="G36" s="107">
        <f>number!G36/number!$B36*100</f>
        <v>7.3421439060205582E-2</v>
      </c>
      <c r="H36" s="107">
        <f>number!H36/number!$B36*100</f>
        <v>5.506607929515419E-2</v>
      </c>
      <c r="I36" s="107">
        <f>number!I36/number!$B36*100</f>
        <v>2.5942241801272639</v>
      </c>
      <c r="J36" s="102">
        <f>number!J36/number!$B36*100</f>
        <v>0</v>
      </c>
      <c r="K36" s="102">
        <f>number!K36/number!$B36*100</f>
        <v>5.9410181106216351</v>
      </c>
      <c r="L36" s="102">
        <f>number!L36/number!$B36*100</f>
        <v>6.1184532550171318E-3</v>
      </c>
      <c r="M36" s="103">
        <f>number!M36/number!$B36*100</f>
        <v>5.5677924620655901</v>
      </c>
      <c r="N36" s="103">
        <f>number!N36/number!$B36*100</f>
        <v>0</v>
      </c>
    </row>
    <row r="37" spans="1:14" ht="10" x14ac:dyDescent="0.2">
      <c r="A37" s="27" t="s">
        <v>44</v>
      </c>
      <c r="B37" s="56">
        <f>number!B37</f>
        <v>7730</v>
      </c>
      <c r="C37" s="95"/>
      <c r="D37" s="107">
        <f>number!D37/number!$B37*100</f>
        <v>51.086675291073732</v>
      </c>
      <c r="E37" s="107">
        <f>number!E37/number!$B37*100</f>
        <v>28.137128072445016</v>
      </c>
      <c r="F37" s="107">
        <f>number!F37/number!$B37*100</f>
        <v>9.0556274256144889E-2</v>
      </c>
      <c r="G37" s="107">
        <f>number!G37/number!$B37*100</f>
        <v>3.8809831824062092E-2</v>
      </c>
      <c r="H37" s="107">
        <f>number!H37/number!$B37*100</f>
        <v>3.8809831824062092E-2</v>
      </c>
      <c r="I37" s="107">
        <f>number!I37/number!$B37*100</f>
        <v>3.0271668822768434</v>
      </c>
      <c r="J37" s="102">
        <f>number!J37/number!$B37*100</f>
        <v>0</v>
      </c>
      <c r="K37" s="102">
        <f>number!K37/number!$B37*100</f>
        <v>10.258732212160414</v>
      </c>
      <c r="L37" s="102">
        <f>number!L37/number!$B37*100</f>
        <v>1.2936610608020699E-2</v>
      </c>
      <c r="M37" s="103">
        <f>number!M37/number!$B37*100</f>
        <v>7.2962483829236744</v>
      </c>
      <c r="N37" s="103">
        <f>number!N37/number!$B37*100</f>
        <v>1.2936610608020699E-2</v>
      </c>
    </row>
    <row r="38" spans="1:14" ht="10" x14ac:dyDescent="0.2">
      <c r="A38" s="27" t="s">
        <v>45</v>
      </c>
      <c r="B38" s="56">
        <f>number!B38</f>
        <v>9053</v>
      </c>
      <c r="C38" s="95"/>
      <c r="D38" s="107">
        <f>number!D38/number!$B38*100</f>
        <v>47.188777200927866</v>
      </c>
      <c r="E38" s="107">
        <f>number!E38/number!$B38*100</f>
        <v>33.944548768364079</v>
      </c>
      <c r="F38" s="107">
        <f>number!F38/number!$B38*100</f>
        <v>0.23196730365624657</v>
      </c>
      <c r="G38" s="107">
        <f>number!G38/number!$B38*100</f>
        <v>4.418424831547553E-2</v>
      </c>
      <c r="H38" s="107">
        <f>number!H38/number!$B38*100</f>
        <v>9.9414558709819953E-2</v>
      </c>
      <c r="I38" s="107">
        <f>number!I38/number!$B38*100</f>
        <v>2.3417651607202035</v>
      </c>
      <c r="J38" s="102">
        <f>number!J38/number!$B38*100</f>
        <v>1.1046062078868883E-2</v>
      </c>
      <c r="K38" s="102">
        <f>number!K38/number!$B38*100</f>
        <v>10.206561360874849</v>
      </c>
      <c r="L38" s="102">
        <f>number!L38/number!$B38*100</f>
        <v>2.2092124157737765E-2</v>
      </c>
      <c r="M38" s="103">
        <f>number!M38/number!$B38*100</f>
        <v>5.8985971501159833</v>
      </c>
      <c r="N38" s="103">
        <f>number!N38/number!$B38*100</f>
        <v>1.1046062078868883E-2</v>
      </c>
    </row>
    <row r="39" spans="1:14" ht="10" x14ac:dyDescent="0.2">
      <c r="A39" s="27" t="s">
        <v>6</v>
      </c>
      <c r="B39" s="56">
        <f>number!B39</f>
        <v>16062</v>
      </c>
      <c r="C39" s="95"/>
      <c r="D39" s="107">
        <f>number!D39/number!$B39*100</f>
        <v>55.87722575021791</v>
      </c>
      <c r="E39" s="107">
        <f>number!E39/number!$B39*100</f>
        <v>32.019673764163862</v>
      </c>
      <c r="F39" s="107">
        <f>number!F39/number!$B39*100</f>
        <v>0.35487485991781847</v>
      </c>
      <c r="G39" s="107">
        <f>number!G39/number!$B39*100</f>
        <v>2.4903498941601297E-2</v>
      </c>
      <c r="H39" s="107">
        <f>number!H39/number!$B39*100</f>
        <v>0.28016436309301457</v>
      </c>
      <c r="I39" s="107">
        <f>number!I39/number!$B39*100</f>
        <v>1.5626945585854812</v>
      </c>
      <c r="J39" s="102">
        <f>number!J39/number!$B39*100</f>
        <v>6.2258747354003241E-3</v>
      </c>
      <c r="K39" s="102">
        <f>number!K39/number!$B39*100</f>
        <v>5.5348026397708878</v>
      </c>
      <c r="L39" s="102">
        <f>number!L39/number!$B39*100</f>
        <v>6.8484622089403563E-2</v>
      </c>
      <c r="M39" s="103">
        <f>number!M39/number!$B39*100</f>
        <v>4.2584983190138219</v>
      </c>
      <c r="N39" s="103">
        <f>number!N39/number!$B39*100</f>
        <v>1.2451749470800648E-2</v>
      </c>
    </row>
    <row r="40" spans="1:14" ht="10" x14ac:dyDescent="0.2">
      <c r="A40" s="27" t="s">
        <v>7</v>
      </c>
      <c r="B40" s="56">
        <f>number!B40</f>
        <v>17023</v>
      </c>
      <c r="C40" s="95"/>
      <c r="D40" s="107">
        <f>number!D40/number!$B40*100</f>
        <v>45.749867825882632</v>
      </c>
      <c r="E40" s="107">
        <f>number!E40/number!$B40*100</f>
        <v>34.617869940668506</v>
      </c>
      <c r="F40" s="107">
        <f>number!F40/number!$B40*100</f>
        <v>0.29959466604006346</v>
      </c>
      <c r="G40" s="107">
        <f>number!G40/number!$B40*100</f>
        <v>9.3990483463549324E-2</v>
      </c>
      <c r="H40" s="107">
        <f>number!H40/number!$B40*100</f>
        <v>0.19385537214357046</v>
      </c>
      <c r="I40" s="107">
        <f>number!I40/number!$B40*100</f>
        <v>2.8490865299888384</v>
      </c>
      <c r="J40" s="102">
        <f>number!J40/number!$B40*100</f>
        <v>2.3497620865887331E-2</v>
      </c>
      <c r="K40" s="102">
        <f>number!K40/number!$B40*100</f>
        <v>9.7103918228279387</v>
      </c>
      <c r="L40" s="102">
        <f>number!L40/number!$B40*100</f>
        <v>1.7623215649415498E-2</v>
      </c>
      <c r="M40" s="103">
        <f>number!M40/number!$B40*100</f>
        <v>6.4442225224695999</v>
      </c>
      <c r="N40" s="103">
        <f>number!N40/number!$B40*100</f>
        <v>0</v>
      </c>
    </row>
    <row r="41" spans="1:14" ht="10" x14ac:dyDescent="0.2">
      <c r="A41" s="27" t="s">
        <v>46</v>
      </c>
      <c r="B41" s="56">
        <f>number!B41</f>
        <v>9728</v>
      </c>
      <c r="C41" s="95"/>
      <c r="D41" s="107">
        <f>number!D41/number!$B41*100</f>
        <v>48.293585526315788</v>
      </c>
      <c r="E41" s="107">
        <f>number!E41/number!$B41*100</f>
        <v>31.949013157894733</v>
      </c>
      <c r="F41" s="107">
        <f>number!F41/number!$B41*100</f>
        <v>0.33922697368421056</v>
      </c>
      <c r="G41" s="107">
        <f>number!G41/number!$B41*100</f>
        <v>0.12335526315789473</v>
      </c>
      <c r="H41" s="107">
        <f>number!H41/number!$B41*100</f>
        <v>9.2516447368421045E-2</v>
      </c>
      <c r="I41" s="107">
        <f>number!I41/number!$B41*100</f>
        <v>3.0324835526315792</v>
      </c>
      <c r="J41" s="102">
        <f>number!J41/number!$B41*100</f>
        <v>0</v>
      </c>
      <c r="K41" s="102">
        <f>number!K41/number!$B41*100</f>
        <v>10.814144736842106</v>
      </c>
      <c r="L41" s="102">
        <f>number!L41/number!$B41*100</f>
        <v>4.1118421052631575E-2</v>
      </c>
      <c r="M41" s="103">
        <f>number!M41/number!$B41*100</f>
        <v>5.314555921052631</v>
      </c>
      <c r="N41" s="103">
        <f>number!N41/number!$B41*100</f>
        <v>0</v>
      </c>
    </row>
    <row r="42" spans="1:14" ht="10" x14ac:dyDescent="0.2">
      <c r="A42" s="27" t="s">
        <v>47</v>
      </c>
      <c r="B42" s="56">
        <f>number!B42</f>
        <v>8470</v>
      </c>
      <c r="C42" s="95"/>
      <c r="D42" s="107">
        <f>number!D42/number!$B42*100</f>
        <v>48.110979929161743</v>
      </c>
      <c r="E42" s="107">
        <f>number!E42/number!$B42*100</f>
        <v>33.447461629279815</v>
      </c>
      <c r="F42" s="107">
        <f>number!F42/number!$B42*100</f>
        <v>0.17709563164108619</v>
      </c>
      <c r="G42" s="107">
        <f>number!G42/number!$B42*100</f>
        <v>0.14167650531286896</v>
      </c>
      <c r="H42" s="107">
        <f>number!H42/number!$B42*100</f>
        <v>4.7225501770956316E-2</v>
      </c>
      <c r="I42" s="107">
        <f>number!I42/number!$B42*100</f>
        <v>3.1404958677685952</v>
      </c>
      <c r="J42" s="102">
        <f>number!J42/number!$B42*100</f>
        <v>3.541912632821724E-2</v>
      </c>
      <c r="K42" s="102">
        <f>number!K42/number!$B42*100</f>
        <v>8.2880755608028345</v>
      </c>
      <c r="L42" s="102">
        <f>number!L42/number!$B42*100</f>
        <v>3.541912632821724E-2</v>
      </c>
      <c r="M42" s="103">
        <f>number!M42/number!$B42*100</f>
        <v>6.5643447461629281</v>
      </c>
      <c r="N42" s="103">
        <f>number!N42/number!$B42*100</f>
        <v>1.1806375442739079E-2</v>
      </c>
    </row>
    <row r="43" spans="1:14" ht="10" x14ac:dyDescent="0.2">
      <c r="A43" s="27" t="s">
        <v>48</v>
      </c>
      <c r="B43" s="56">
        <f>number!B43</f>
        <v>17867</v>
      </c>
      <c r="C43" s="95"/>
      <c r="D43" s="107">
        <f>number!D43/number!$B43*100</f>
        <v>45.486091677394079</v>
      </c>
      <c r="E43" s="107">
        <f>number!E43/number!$B43*100</f>
        <v>37.029159903733138</v>
      </c>
      <c r="F43" s="107">
        <f>number!F43/number!$B43*100</f>
        <v>0.1791011361728326</v>
      </c>
      <c r="G43" s="107">
        <f>number!G43/number!$B43*100</f>
        <v>0.10074438909721833</v>
      </c>
      <c r="H43" s="107">
        <f>number!H43/number!$B43*100</f>
        <v>6.15660155594112E-2</v>
      </c>
      <c r="I43" s="107">
        <f>number!I43/number!$B43*100</f>
        <v>3.0559131359489564</v>
      </c>
      <c r="J43" s="102">
        <f>number!J43/number!$B43*100</f>
        <v>1.6790731516203056E-2</v>
      </c>
      <c r="K43" s="102">
        <f>number!K43/number!$B43*100</f>
        <v>8.2162646219286959</v>
      </c>
      <c r="L43" s="102">
        <f>number!L43/number!$B43*100</f>
        <v>1.1193821010802038E-2</v>
      </c>
      <c r="M43" s="103">
        <f>number!M43/number!$B43*100</f>
        <v>5.82638383612246</v>
      </c>
      <c r="N43" s="103">
        <f>number!N43/number!$B43*100</f>
        <v>1.6790731516203056E-2</v>
      </c>
    </row>
    <row r="44" spans="1:14" ht="10" x14ac:dyDescent="0.2">
      <c r="A44" s="27" t="s">
        <v>49</v>
      </c>
      <c r="B44" s="56">
        <f>number!B44</f>
        <v>8302</v>
      </c>
      <c r="C44" s="95"/>
      <c r="D44" s="107">
        <f>number!D44/number!$B44*100</f>
        <v>51.589978318477478</v>
      </c>
      <c r="E44" s="107">
        <f>number!E44/number!$B44*100</f>
        <v>31.450252951096118</v>
      </c>
      <c r="F44" s="107">
        <f>number!F44/number!$B44*100</f>
        <v>0.16863406408094433</v>
      </c>
      <c r="G44" s="107">
        <f>number!G44/number!$B44*100</f>
        <v>0.24090580582992049</v>
      </c>
      <c r="H44" s="107">
        <f>number!H44/number!$B44*100</f>
        <v>8.4317032040472167E-2</v>
      </c>
      <c r="I44" s="107">
        <f>number!I44/number!$B44*100</f>
        <v>3.192001927246447</v>
      </c>
      <c r="J44" s="102">
        <f>number!J44/number!$B44*100</f>
        <v>2.4090580582992051E-2</v>
      </c>
      <c r="K44" s="102">
        <f>number!K44/number!$B44*100</f>
        <v>8.6966995904601294</v>
      </c>
      <c r="L44" s="102">
        <f>number!L44/number!$B44*100</f>
        <v>3.6135870874488073E-2</v>
      </c>
      <c r="M44" s="103">
        <f>number!M44/number!$B44*100</f>
        <v>4.5169838593110097</v>
      </c>
      <c r="N44" s="103">
        <f>number!N44/number!$B44*100</f>
        <v>0</v>
      </c>
    </row>
    <row r="45" spans="1:14" ht="10" x14ac:dyDescent="0.2">
      <c r="A45" s="27" t="s">
        <v>50</v>
      </c>
      <c r="B45" s="56">
        <f>number!B45</f>
        <v>18506</v>
      </c>
      <c r="C45" s="95"/>
      <c r="D45" s="107">
        <f>number!D45/number!$B45*100</f>
        <v>36.577326272560249</v>
      </c>
      <c r="E45" s="107">
        <f>number!E45/number!$B45*100</f>
        <v>49.3191397384632</v>
      </c>
      <c r="F45" s="107">
        <f>number!F45/number!$B45*100</f>
        <v>0.17291689181886954</v>
      </c>
      <c r="G45" s="107">
        <f>number!G45/number!$B45*100</f>
        <v>5.4036528693396736E-2</v>
      </c>
      <c r="H45" s="107">
        <f>number!H45/number!$B45*100</f>
        <v>5.9440181562736408E-2</v>
      </c>
      <c r="I45" s="107">
        <f>number!I45/number!$B45*100</f>
        <v>2.3019561223387011</v>
      </c>
      <c r="J45" s="102">
        <f>number!J45/number!$B45*100</f>
        <v>5.4036528693396733E-3</v>
      </c>
      <c r="K45" s="102">
        <f>number!K45/number!$B45*100</f>
        <v>5.8737706689722256</v>
      </c>
      <c r="L45" s="102">
        <f>number!L45/number!$B45*100</f>
        <v>0</v>
      </c>
      <c r="M45" s="103">
        <f>number!M45/number!$B45*100</f>
        <v>5.63060628985194</v>
      </c>
      <c r="N45" s="103">
        <f>number!N45/number!$B45*100</f>
        <v>5.4036528693396733E-3</v>
      </c>
    </row>
    <row r="46" spans="1:14" ht="10" x14ac:dyDescent="0.2">
      <c r="A46" s="27" t="s">
        <v>51</v>
      </c>
      <c r="B46" s="56">
        <f>number!B46</f>
        <v>8659</v>
      </c>
      <c r="C46" s="95"/>
      <c r="D46" s="107">
        <f>number!D46/number!$B46*100</f>
        <v>33.364129807137083</v>
      </c>
      <c r="E46" s="107">
        <f>number!E46/number!$B46*100</f>
        <v>52.52338607229472</v>
      </c>
      <c r="F46" s="107">
        <f>number!F46/number!$B46*100</f>
        <v>0.16168148746968472</v>
      </c>
      <c r="G46" s="107">
        <f>number!G46/number!$B46*100</f>
        <v>2.3097355352812102E-2</v>
      </c>
      <c r="H46" s="107">
        <f>number!H46/number!$B46*100</f>
        <v>3.4646033029218155E-2</v>
      </c>
      <c r="I46" s="107">
        <f>number!I46/number!$B46*100</f>
        <v>1.8708857835777803</v>
      </c>
      <c r="J46" s="102">
        <f>number!J46/number!$B46*100</f>
        <v>0</v>
      </c>
      <c r="K46" s="102">
        <f>number!K46/number!$B46*100</f>
        <v>6.039958424760365</v>
      </c>
      <c r="L46" s="102">
        <f>number!L46/number!$B46*100</f>
        <v>1.1548677676406051E-2</v>
      </c>
      <c r="M46" s="103">
        <f>number!M46/number!$B46*100</f>
        <v>5.9706663587019291</v>
      </c>
      <c r="N46" s="103">
        <f>number!N46/number!$B46*100</f>
        <v>0</v>
      </c>
    </row>
    <row r="47" spans="1:14" ht="10" x14ac:dyDescent="0.2">
      <c r="A47" s="27" t="s">
        <v>52</v>
      </c>
      <c r="B47" s="56">
        <f>number!B47</f>
        <v>8982</v>
      </c>
      <c r="C47" s="95"/>
      <c r="D47" s="107">
        <f>number!D47/number!$B47*100</f>
        <v>42.674237363616122</v>
      </c>
      <c r="E47" s="107">
        <f>number!E47/number!$B47*100</f>
        <v>42.685370741482963</v>
      </c>
      <c r="F47" s="107">
        <f>number!F47/number!$B47*100</f>
        <v>0.111333778668448</v>
      </c>
      <c r="G47" s="107">
        <f>number!G47/number!$B47*100</f>
        <v>0.111333778668448</v>
      </c>
      <c r="H47" s="107">
        <f>number!H47/number!$B47*100</f>
        <v>5.5666889334224E-2</v>
      </c>
      <c r="I47" s="107">
        <f>number!I47/number!$B47*100</f>
        <v>3.1396125584502341</v>
      </c>
      <c r="J47" s="102">
        <f>number!J47/number!$B47*100</f>
        <v>1.1133377866844801E-2</v>
      </c>
      <c r="K47" s="102">
        <f>number!K47/number!$B47*100</f>
        <v>5.7559563571587615</v>
      </c>
      <c r="L47" s="102">
        <f>number!L47/number!$B47*100</f>
        <v>0</v>
      </c>
      <c r="M47" s="103">
        <f>number!M47/number!$B47*100</f>
        <v>5.4330883990202627</v>
      </c>
      <c r="N47" s="103">
        <f>number!N47/number!$B47*100</f>
        <v>2.2266755733689601E-2</v>
      </c>
    </row>
    <row r="48" spans="1:14" ht="10" x14ac:dyDescent="0.2">
      <c r="A48" s="27" t="s">
        <v>53</v>
      </c>
      <c r="B48" s="56">
        <f>number!B48</f>
        <v>16475</v>
      </c>
      <c r="C48" s="95"/>
      <c r="D48" s="107">
        <f>number!D48/number!$B48*100</f>
        <v>40.339908952959028</v>
      </c>
      <c r="E48" s="107">
        <f>number!E48/number!$B48*100</f>
        <v>45.76024279210926</v>
      </c>
      <c r="F48" s="107">
        <f>number!F48/number!$B48*100</f>
        <v>0.1456752655538695</v>
      </c>
      <c r="G48" s="107">
        <f>number!G48/number!$B48*100</f>
        <v>7.2837632776934752E-2</v>
      </c>
      <c r="H48" s="107">
        <f>number!H48/number!$B48*100</f>
        <v>1.8209408194233688E-2</v>
      </c>
      <c r="I48" s="107">
        <f>number!I48/number!$B48*100</f>
        <v>2.4157814871016692</v>
      </c>
      <c r="J48" s="102">
        <f>number!J48/number!$B48*100</f>
        <v>2.4279210925644917E-2</v>
      </c>
      <c r="K48" s="102">
        <f>number!K48/number!$B48*100</f>
        <v>5.9119878603945377</v>
      </c>
      <c r="L48" s="102">
        <f>number!L48/number!$B48*100</f>
        <v>6.0698027314112293E-3</v>
      </c>
      <c r="M48" s="103">
        <f>number!M48/number!$B48*100</f>
        <v>5.2989377845220034</v>
      </c>
      <c r="N48" s="103">
        <f>number!N48/number!$B48*100</f>
        <v>6.0698027314112293E-3</v>
      </c>
    </row>
    <row r="49" spans="1:14" ht="10" x14ac:dyDescent="0.2">
      <c r="A49" s="27" t="s">
        <v>54</v>
      </c>
      <c r="B49" s="56">
        <f>number!B49</f>
        <v>18427</v>
      </c>
      <c r="C49" s="95"/>
      <c r="D49" s="107">
        <f>number!D49/number!$B49*100</f>
        <v>45.107722363922505</v>
      </c>
      <c r="E49" s="107">
        <f>number!E49/number!$B49*100</f>
        <v>38.937428772996149</v>
      </c>
      <c r="F49" s="107">
        <f>number!F49/number!$B49*100</f>
        <v>0.41786508927117821</v>
      </c>
      <c r="G49" s="107">
        <f>number!G49/number!$B49*100</f>
        <v>6.5121832094209589E-2</v>
      </c>
      <c r="H49" s="107">
        <f>number!H49/number!$B49*100</f>
        <v>0.23878005101210181</v>
      </c>
      <c r="I49" s="107">
        <f>number!I49/number!$B49*100</f>
        <v>2.2792641232973354</v>
      </c>
      <c r="J49" s="102">
        <f>number!J49/number!$B49*100</f>
        <v>1.6280458023552397E-2</v>
      </c>
      <c r="K49" s="102">
        <f>number!K49/number!$B49*100</f>
        <v>7.5378520649047598</v>
      </c>
      <c r="L49" s="102">
        <f>number!L49/number!$B49*100</f>
        <v>3.2560916047104795E-2</v>
      </c>
      <c r="M49" s="103">
        <f>number!M49/number!$B49*100</f>
        <v>5.3562706897487384</v>
      </c>
      <c r="N49" s="103">
        <f>number!N49/number!$B49*100</f>
        <v>1.0853638682368265E-2</v>
      </c>
    </row>
    <row r="50" spans="1:14" ht="10" x14ac:dyDescent="0.2">
      <c r="A50" s="27" t="s">
        <v>55</v>
      </c>
      <c r="B50" s="56">
        <f>number!B50</f>
        <v>9441</v>
      </c>
      <c r="C50" s="95"/>
      <c r="D50" s="107">
        <f>number!D50/number!$B50*100</f>
        <v>39.3602372630018</v>
      </c>
      <c r="E50" s="107">
        <f>number!E50/number!$B50*100</f>
        <v>48.289376125410442</v>
      </c>
      <c r="F50" s="107">
        <f>number!F50/number!$B50*100</f>
        <v>0.20124986759877131</v>
      </c>
      <c r="G50" s="107">
        <f>number!G50/number!$B50*100</f>
        <v>0.12710517953606609</v>
      </c>
      <c r="H50" s="107">
        <f>number!H50/number!$B50*100</f>
        <v>3.1776294884016523E-2</v>
      </c>
      <c r="I50" s="107">
        <f>number!I50/number!$B50*100</f>
        <v>2.8704586378561592</v>
      </c>
      <c r="J50" s="102">
        <f>number!J50/number!$B50*100</f>
        <v>0</v>
      </c>
      <c r="K50" s="102">
        <f>number!K50/number!$B50*100</f>
        <v>4.5757864632983791</v>
      </c>
      <c r="L50" s="102">
        <f>number!L50/number!$B50*100</f>
        <v>0</v>
      </c>
      <c r="M50" s="103">
        <f>number!M50/number!$B50*100</f>
        <v>4.5440101684143626</v>
      </c>
      <c r="N50" s="103">
        <f>number!N50/number!$B50*100</f>
        <v>0</v>
      </c>
    </row>
    <row r="51" spans="1:14" ht="10" x14ac:dyDescent="0.2">
      <c r="A51" s="27" t="s">
        <v>56</v>
      </c>
      <c r="B51" s="56">
        <f>number!B51</f>
        <v>8544</v>
      </c>
      <c r="C51" s="95"/>
      <c r="D51" s="107">
        <f>number!D51/number!$B51*100</f>
        <v>43.679775280898873</v>
      </c>
      <c r="E51" s="107">
        <f>number!E51/number!$B51*100</f>
        <v>37.909644194756552</v>
      </c>
      <c r="F51" s="107">
        <f>number!F51/number!$B51*100</f>
        <v>0.26919475655430714</v>
      </c>
      <c r="G51" s="107">
        <f>number!G51/number!$B51*100</f>
        <v>5.8520599250936334E-2</v>
      </c>
      <c r="H51" s="107">
        <f>number!H51/number!$B51*100</f>
        <v>0.12874531835205991</v>
      </c>
      <c r="I51" s="107">
        <f>number!I51/number!$B51*100</f>
        <v>3.0313670411985019</v>
      </c>
      <c r="J51" s="102">
        <f>number!J51/number!$B51*100</f>
        <v>1.1704119850187267E-2</v>
      </c>
      <c r="K51" s="102">
        <f>number!K51/number!$B51*100</f>
        <v>8.6961610486891381</v>
      </c>
      <c r="L51" s="102">
        <f>number!L51/number!$B51*100</f>
        <v>2.3408239700374533E-2</v>
      </c>
      <c r="M51" s="103">
        <f>number!M51/number!$B51*100</f>
        <v>6.1914794007490634</v>
      </c>
      <c r="N51" s="103">
        <f>number!N51/number!$B51*100</f>
        <v>0</v>
      </c>
    </row>
    <row r="52" spans="1:14" ht="10" x14ac:dyDescent="0.2">
      <c r="A52" s="27" t="s">
        <v>57</v>
      </c>
      <c r="B52" s="56">
        <f>number!B52</f>
        <v>8463</v>
      </c>
      <c r="C52" s="95"/>
      <c r="D52" s="107">
        <f>number!D52/number!$B52*100</f>
        <v>40.198511166253105</v>
      </c>
      <c r="E52" s="107">
        <f>number!E52/number!$B52*100</f>
        <v>43.826066406711568</v>
      </c>
      <c r="F52" s="107">
        <f>number!F52/number!$B52*100</f>
        <v>8.2712985938792394E-2</v>
      </c>
      <c r="G52" s="107">
        <f>number!G52/number!$B52*100</f>
        <v>0.25995509866477606</v>
      </c>
      <c r="H52" s="107">
        <f>number!H52/number!$B52*100</f>
        <v>3.5448422545196742E-2</v>
      </c>
      <c r="I52" s="107">
        <f>number!I52/number!$B52*100</f>
        <v>3.3085194375516958</v>
      </c>
      <c r="J52" s="102">
        <f>number!J52/number!$B52*100</f>
        <v>2.3632281696797826E-2</v>
      </c>
      <c r="K52" s="102">
        <f>number!K52/number!$B52*100</f>
        <v>6.6761195793453858</v>
      </c>
      <c r="L52" s="102">
        <f>number!L52/number!$B52*100</f>
        <v>3.5448422545196742E-2</v>
      </c>
      <c r="M52" s="103">
        <f>number!M52/number!$B52*100</f>
        <v>5.5535861987474888</v>
      </c>
      <c r="N52" s="103">
        <f>number!N52/number!$B52*100</f>
        <v>0</v>
      </c>
    </row>
    <row r="53" spans="1:14" ht="10" x14ac:dyDescent="0.2">
      <c r="A53" s="27" t="s">
        <v>58</v>
      </c>
      <c r="B53" s="56">
        <f>number!B53</f>
        <v>9236</v>
      </c>
      <c r="C53" s="95"/>
      <c r="D53" s="107">
        <f>number!D53/number!$B53*100</f>
        <v>41.31658726721524</v>
      </c>
      <c r="E53" s="107">
        <f>number!E53/number!$B53*100</f>
        <v>39.87656994369857</v>
      </c>
      <c r="F53" s="107">
        <f>number!F53/number!$B53*100</f>
        <v>0.37895192724122995</v>
      </c>
      <c r="G53" s="107">
        <f>number!G53/number!$B53*100</f>
        <v>6.4963187527067992E-2</v>
      </c>
      <c r="H53" s="107">
        <f>number!H53/number!$B53*100</f>
        <v>0.10827197921178</v>
      </c>
      <c r="I53" s="107">
        <f>number!I53/number!$B53*100</f>
        <v>2.2520571676050238</v>
      </c>
      <c r="J53" s="102">
        <f>number!J53/number!$B53*100</f>
        <v>1.0827197921177999E-2</v>
      </c>
      <c r="K53" s="102">
        <f>number!K53/number!$B53*100</f>
        <v>9.4304893893460378</v>
      </c>
      <c r="L53" s="102">
        <f>number!L53/number!$B53*100</f>
        <v>3.2481593763533996E-2</v>
      </c>
      <c r="M53" s="103">
        <f>number!M53/number!$B53*100</f>
        <v>6.5288003464703328</v>
      </c>
      <c r="N53" s="103">
        <f>number!N53/number!$B53*100</f>
        <v>0</v>
      </c>
    </row>
    <row r="54" spans="1:14" ht="10" x14ac:dyDescent="0.2">
      <c r="A54" s="27" t="s">
        <v>59</v>
      </c>
      <c r="B54" s="56">
        <f>number!B54</f>
        <v>8690</v>
      </c>
      <c r="C54" s="95"/>
      <c r="D54" s="107">
        <f>number!D54/number!$B54*100</f>
        <v>48.285385500575373</v>
      </c>
      <c r="E54" s="107">
        <f>number!E54/number!$B54*100</f>
        <v>31.967779056386654</v>
      </c>
      <c r="F54" s="107">
        <f>number!F54/number!$B54*100</f>
        <v>0.24165707710011508</v>
      </c>
      <c r="G54" s="107">
        <f>number!G54/number!$B54*100</f>
        <v>4.6029919447640961E-2</v>
      </c>
      <c r="H54" s="107">
        <f>number!H54/number!$B54*100</f>
        <v>8.0552359033371698E-2</v>
      </c>
      <c r="I54" s="107">
        <f>number!I54/number!$B54*100</f>
        <v>3.1990794016110469</v>
      </c>
      <c r="J54" s="102">
        <f>number!J54/number!$B54*100</f>
        <v>1.150747986191024E-2</v>
      </c>
      <c r="K54" s="102">
        <f>number!K54/number!$B54*100</f>
        <v>10.701956271576526</v>
      </c>
      <c r="L54" s="102">
        <f>number!L54/number!$B54*100</f>
        <v>0</v>
      </c>
      <c r="M54" s="103">
        <f>number!M54/number!$B54*100</f>
        <v>5.4660529344073652</v>
      </c>
      <c r="N54" s="103">
        <f>number!N54/number!$B54*100</f>
        <v>0</v>
      </c>
    </row>
    <row r="55" spans="1:14" ht="10" x14ac:dyDescent="0.2">
      <c r="A55" s="27" t="s">
        <v>60</v>
      </c>
      <c r="B55" s="56">
        <f>number!B55</f>
        <v>16185</v>
      </c>
      <c r="C55" s="95"/>
      <c r="D55" s="107">
        <f>number!D55/number!$B55*100</f>
        <v>46.320667284522706</v>
      </c>
      <c r="E55" s="107">
        <f>number!E55/number!$B55*100</f>
        <v>35.46493666975595</v>
      </c>
      <c r="F55" s="107">
        <f>number!F55/number!$B55*100</f>
        <v>0.1791782514674081</v>
      </c>
      <c r="G55" s="107">
        <f>number!G55/number!$B55*100</f>
        <v>9.8856966326845847E-2</v>
      </c>
      <c r="H55" s="107">
        <f>number!H55/number!$B55*100</f>
        <v>6.7964164349706507E-2</v>
      </c>
      <c r="I55" s="107">
        <f>number!I55/number!$B55*100</f>
        <v>3.0769230769230771</v>
      </c>
      <c r="J55" s="102">
        <f>number!J55/number!$B55*100</f>
        <v>3.7071362372567189E-2</v>
      </c>
      <c r="K55" s="102">
        <f>number!K55/number!$B55*100</f>
        <v>9.0145196169292543</v>
      </c>
      <c r="L55" s="102">
        <f>number!L55/number!$B55*100</f>
        <v>6.1785603954278654E-3</v>
      </c>
      <c r="M55" s="103">
        <f>number!M55/number!$B55*100</f>
        <v>5.727525486561631</v>
      </c>
      <c r="N55" s="103">
        <f>number!N55/number!$B55*100</f>
        <v>6.1785603954278654E-3</v>
      </c>
    </row>
    <row r="56" spans="1:14" ht="10" x14ac:dyDescent="0.2">
      <c r="A56" s="27" t="s">
        <v>10</v>
      </c>
      <c r="B56" s="56">
        <f>number!B56</f>
        <v>22209</v>
      </c>
      <c r="C56" s="95"/>
      <c r="D56" s="107">
        <f>number!D56/number!$B56*100</f>
        <v>68.593813318924759</v>
      </c>
      <c r="E56" s="107">
        <f>number!E56/number!$B56*100</f>
        <v>21.338196226754917</v>
      </c>
      <c r="F56" s="107">
        <f>number!F56/number!$B56*100</f>
        <v>0.33319825296051153</v>
      </c>
      <c r="G56" s="107">
        <f>number!G56/number!$B56*100</f>
        <v>9.0053581881219327E-2</v>
      </c>
      <c r="H56" s="107">
        <f>number!H56/number!$B56*100</f>
        <v>0.15309108919807285</v>
      </c>
      <c r="I56" s="107">
        <f>number!I56/number!$B56*100</f>
        <v>2.3909225989463732</v>
      </c>
      <c r="J56" s="102">
        <f>number!J56/number!$B56*100</f>
        <v>3.1518753658426768E-2</v>
      </c>
      <c r="K56" s="102">
        <f>number!K56/number!$B56*100</f>
        <v>5.3356747264622451</v>
      </c>
      <c r="L56" s="102">
        <f>number!L56/number!$B56*100</f>
        <v>1.3508037282182897E-2</v>
      </c>
      <c r="M56" s="103">
        <f>number!M56/number!$B56*100</f>
        <v>1.7020126975550454</v>
      </c>
      <c r="N56" s="103">
        <f>number!N56/number!$B56*100</f>
        <v>1.8010716376243865E-2</v>
      </c>
    </row>
    <row r="57" spans="1:14" ht="10" x14ac:dyDescent="0.2">
      <c r="A57" s="27" t="s">
        <v>61</v>
      </c>
      <c r="B57" s="56">
        <f>number!B57</f>
        <v>17248</v>
      </c>
      <c r="C57" s="95"/>
      <c r="D57" s="107">
        <f>number!D57/number!$B57*100</f>
        <v>43.605055658627087</v>
      </c>
      <c r="E57" s="107">
        <f>number!E57/number!$B57*100</f>
        <v>36.32884972170686</v>
      </c>
      <c r="F57" s="107">
        <f>number!F57/number!$B57*100</f>
        <v>0.16813543599257885</v>
      </c>
      <c r="G57" s="107">
        <f>number!G57/number!$B57*100</f>
        <v>8.1168831168831168E-2</v>
      </c>
      <c r="H57" s="107">
        <f>number!H57/number!$B57*100</f>
        <v>0.12755102040816327</v>
      </c>
      <c r="I57" s="107">
        <f>number!I57/number!$B57*100</f>
        <v>2.6785714285714284</v>
      </c>
      <c r="J57" s="102">
        <f>number!J57/number!$B57*100</f>
        <v>2.319109461966605E-2</v>
      </c>
      <c r="K57" s="102">
        <f>number!K57/number!$B57*100</f>
        <v>10.27365491651206</v>
      </c>
      <c r="L57" s="102">
        <f>number!L57/number!$B57*100</f>
        <v>1.1595547309833025E-2</v>
      </c>
      <c r="M57" s="103">
        <f>number!M57/number!$B57*100</f>
        <v>6.6964285714285712</v>
      </c>
      <c r="N57" s="103">
        <f>number!N57/number!$B57*100</f>
        <v>5.7977736549165125E-3</v>
      </c>
    </row>
    <row r="58" spans="1:14" ht="10" x14ac:dyDescent="0.2">
      <c r="A58" s="27" t="s">
        <v>62</v>
      </c>
      <c r="B58" s="56">
        <f>number!B58</f>
        <v>8655</v>
      </c>
      <c r="C58" s="95"/>
      <c r="D58" s="107">
        <f>number!D58/number!$B58*100</f>
        <v>41.860196418255342</v>
      </c>
      <c r="E58" s="107">
        <f>number!E58/number!$B58*100</f>
        <v>44.829578278451763</v>
      </c>
      <c r="F58" s="107">
        <f>number!F58/number!$B58*100</f>
        <v>0.11554015020219525</v>
      </c>
      <c r="G58" s="107">
        <f>number!G58/number!$B58*100</f>
        <v>3.4662045060658578E-2</v>
      </c>
      <c r="H58" s="107">
        <f>number!H58/number!$B58*100</f>
        <v>9.2432120161756212E-2</v>
      </c>
      <c r="I58" s="107">
        <f>number!I58/number!$B58*100</f>
        <v>3.0964760254188333</v>
      </c>
      <c r="J58" s="102">
        <f>number!J58/number!$B58*100</f>
        <v>1.1554015020219527E-2</v>
      </c>
      <c r="K58" s="102">
        <f>number!K58/number!$B58*100</f>
        <v>4.9451184286539576</v>
      </c>
      <c r="L58" s="102">
        <f>number!L58/number!$B58*100</f>
        <v>0</v>
      </c>
      <c r="M58" s="103">
        <f>number!M58/number!$B58*100</f>
        <v>5.0144425187752741</v>
      </c>
      <c r="N58" s="103">
        <f>number!N58/number!$B58*100</f>
        <v>0</v>
      </c>
    </row>
    <row r="59" spans="1:14" ht="10" x14ac:dyDescent="0.2">
      <c r="A59" s="27" t="s">
        <v>63</v>
      </c>
      <c r="B59" s="56">
        <f>number!B59</f>
        <v>17896</v>
      </c>
      <c r="C59" s="95"/>
      <c r="D59" s="107">
        <f>number!D59/number!$B59*100</f>
        <v>45.412382655341979</v>
      </c>
      <c r="E59" s="107">
        <f>number!E59/number!$B59*100</f>
        <v>38.405230219043361</v>
      </c>
      <c r="F59" s="107">
        <f>number!F59/number!$B59*100</f>
        <v>0.43026374608851137</v>
      </c>
      <c r="G59" s="107">
        <f>number!G59/number!$B59*100</f>
        <v>0.13410818059901655</v>
      </c>
      <c r="H59" s="107">
        <f>number!H59/number!$B59*100</f>
        <v>0.31291908806437196</v>
      </c>
      <c r="I59" s="107">
        <f>number!I59/number!$B59*100</f>
        <v>2.3357174787662047</v>
      </c>
      <c r="J59" s="102">
        <f>number!J59/number!$B59*100</f>
        <v>2.7939204291461777E-2</v>
      </c>
      <c r="K59" s="102">
        <f>number!K59/number!$B59*100</f>
        <v>7.7670987930263751</v>
      </c>
      <c r="L59" s="102">
        <f>number!L59/number!$B59*100</f>
        <v>1.6763522574877069E-2</v>
      </c>
      <c r="M59" s="103">
        <f>number!M59/number!$B59*100</f>
        <v>5.1408135896289675</v>
      </c>
      <c r="N59" s="103">
        <f>number!N59/number!$B59*100</f>
        <v>1.6763522574877069E-2</v>
      </c>
    </row>
    <row r="60" spans="1:14" ht="10" x14ac:dyDescent="0.2">
      <c r="A60" s="27" t="s">
        <v>64</v>
      </c>
      <c r="B60" s="56">
        <f>number!B60</f>
        <v>12435</v>
      </c>
      <c r="C60" s="95"/>
      <c r="D60" s="107">
        <f>number!D60/number!$B60*100</f>
        <v>66.023321270607155</v>
      </c>
      <c r="E60" s="107">
        <f>number!E60/number!$B60*100</f>
        <v>22.76638520305589</v>
      </c>
      <c r="F60" s="107">
        <f>number!F60/number!$B60*100</f>
        <v>0.12062726176115801</v>
      </c>
      <c r="G60" s="107">
        <f>number!G60/number!$B60*100</f>
        <v>0.11258544431041416</v>
      </c>
      <c r="H60" s="107">
        <f>number!H60/number!$B60*100</f>
        <v>7.2376357056694818E-2</v>
      </c>
      <c r="I60" s="107">
        <f>number!I60/number!$B60*100</f>
        <v>2.9272215520707681</v>
      </c>
      <c r="J60" s="102">
        <f>number!J60/number!$B60*100</f>
        <v>8.0418174507438673E-3</v>
      </c>
      <c r="K60" s="102">
        <f>number!K60/number!$B60*100</f>
        <v>5.4041013268998794</v>
      </c>
      <c r="L60" s="102">
        <f>number!L60/number!$B60*100</f>
        <v>1.6083634901487735E-2</v>
      </c>
      <c r="M60" s="103">
        <f>number!M60/number!$B60*100</f>
        <v>2.549256131885806</v>
      </c>
      <c r="N60" s="103">
        <f>number!N60/number!$B60*100</f>
        <v>0</v>
      </c>
    </row>
    <row r="61" spans="1:14" ht="10" x14ac:dyDescent="0.2">
      <c r="A61" s="27" t="s">
        <v>65</v>
      </c>
      <c r="B61" s="56">
        <f>number!B61</f>
        <v>12405</v>
      </c>
      <c r="C61" s="95"/>
      <c r="D61" s="107">
        <f>number!D61/number!$B61*100</f>
        <v>66.311970979443771</v>
      </c>
      <c r="E61" s="107">
        <f>number!E61/number!$B61*100</f>
        <v>22.902055622732771</v>
      </c>
      <c r="F61" s="107">
        <f>number!F61/number!$B61*100</f>
        <v>0.15316404675534059</v>
      </c>
      <c r="G61" s="107">
        <f>number!G61/number!$B61*100</f>
        <v>6.4490124949617089E-2</v>
      </c>
      <c r="H61" s="107">
        <f>number!H61/number!$B61*100</f>
        <v>4.8367593712212817E-2</v>
      </c>
      <c r="I61" s="107">
        <f>number!I61/number!$B61*100</f>
        <v>2.9262394195888755</v>
      </c>
      <c r="J61" s="102">
        <f>number!J61/number!$B61*100</f>
        <v>3.2245062474808545E-2</v>
      </c>
      <c r="K61" s="102">
        <f>number!K61/number!$B61*100</f>
        <v>4.8931882305521963</v>
      </c>
      <c r="L61" s="102">
        <f>number!L61/number!$B61*100</f>
        <v>1.6122531237404272E-2</v>
      </c>
      <c r="M61" s="103">
        <f>number!M61/number!$B61*100</f>
        <v>2.6440951229343006</v>
      </c>
      <c r="N61" s="103">
        <f>number!N61/number!$B61*100</f>
        <v>8.0612656187021361E-3</v>
      </c>
    </row>
    <row r="62" spans="1:14" ht="10" x14ac:dyDescent="0.2">
      <c r="A62" s="27" t="s">
        <v>66</v>
      </c>
      <c r="B62" s="56">
        <f>number!B62</f>
        <v>18178</v>
      </c>
      <c r="C62" s="95"/>
      <c r="D62" s="107">
        <f>number!D62/number!$B62*100</f>
        <v>49.878974584662778</v>
      </c>
      <c r="E62" s="107">
        <f>number!E62/number!$B62*100</f>
        <v>37.072285179887778</v>
      </c>
      <c r="F62" s="107">
        <f>number!F62/number!$B62*100</f>
        <v>0.36857740125426336</v>
      </c>
      <c r="G62" s="107">
        <f>number!G62/number!$B62*100</f>
        <v>4.4009241940807568E-2</v>
      </c>
      <c r="H62" s="107">
        <f>number!H62/number!$B62*100</f>
        <v>0.14853119155022554</v>
      </c>
      <c r="I62" s="107">
        <f>number!I62/number!$B62*100</f>
        <v>2.662559137418858</v>
      </c>
      <c r="J62" s="102">
        <f>number!J62/number!$B62*100</f>
        <v>0</v>
      </c>
      <c r="K62" s="102">
        <f>number!K62/number!$B62*100</f>
        <v>6.0842776983166464</v>
      </c>
      <c r="L62" s="102">
        <f>number!L62/number!$B62*100</f>
        <v>5.501155242600946E-3</v>
      </c>
      <c r="M62" s="103">
        <f>number!M62/number!$B62*100</f>
        <v>3.7297832544834417</v>
      </c>
      <c r="N62" s="103">
        <f>number!N62/number!$B62*100</f>
        <v>5.501155242600946E-3</v>
      </c>
    </row>
    <row r="63" spans="1:14" ht="10" x14ac:dyDescent="0.2">
      <c r="A63" s="27" t="s">
        <v>11</v>
      </c>
      <c r="B63" s="56">
        <f>number!B63</f>
        <v>8511</v>
      </c>
      <c r="C63" s="95"/>
      <c r="D63" s="107">
        <f>number!D63/number!$B63*100</f>
        <v>37.845141581482785</v>
      </c>
      <c r="E63" s="107">
        <f>number!E63/number!$B63*100</f>
        <v>43.731641405240282</v>
      </c>
      <c r="F63" s="107">
        <f>number!F63/number!$B63*100</f>
        <v>0.29373751615556337</v>
      </c>
      <c r="G63" s="107">
        <f>number!G63/number!$B63*100</f>
        <v>4.699800258489014E-2</v>
      </c>
      <c r="H63" s="107">
        <f>number!H63/number!$B63*100</f>
        <v>0.14099400775467041</v>
      </c>
      <c r="I63" s="107">
        <f>number!I63/number!$B63*100</f>
        <v>2.1384091176125013</v>
      </c>
      <c r="J63" s="102">
        <f>number!J63/number!$B63*100</f>
        <v>1.1749500646222535E-2</v>
      </c>
      <c r="K63" s="102">
        <f>number!K63/number!$B63*100</f>
        <v>9.0236164962989065</v>
      </c>
      <c r="L63" s="102">
        <f>number!L63/number!$B63*100</f>
        <v>2.349900129244507E-2</v>
      </c>
      <c r="M63" s="103">
        <f>number!M63/number!$B63*100</f>
        <v>6.7324638702855131</v>
      </c>
      <c r="N63" s="103">
        <f>number!N63/number!$B63*100</f>
        <v>1.1749500646222535E-2</v>
      </c>
    </row>
    <row r="64" spans="1:14" ht="10" x14ac:dyDescent="0.2">
      <c r="A64" s="29" t="s">
        <v>67</v>
      </c>
      <c r="B64" s="56">
        <f>number!B64</f>
        <v>16102</v>
      </c>
      <c r="C64" s="28"/>
      <c r="D64" s="107">
        <f>number!D64/number!$B64*100</f>
        <v>43.696435225437838</v>
      </c>
      <c r="E64" s="107">
        <f>number!E64/number!$B64*100</f>
        <v>37.784126195503667</v>
      </c>
      <c r="F64" s="107">
        <f>number!F64/number!$B64*100</f>
        <v>0.20494348528133149</v>
      </c>
      <c r="G64" s="107">
        <f>number!G64/number!$B64*100</f>
        <v>0.11178735560799902</v>
      </c>
      <c r="H64" s="107">
        <f>number!H64/number!$B64*100</f>
        <v>9.3156129673332505E-2</v>
      </c>
      <c r="I64" s="107">
        <f>number!I64/number!$B64*100</f>
        <v>2.3661656937026456</v>
      </c>
      <c r="J64" s="102">
        <f>number!J64/number!$B64*100</f>
        <v>3.7262451869333003E-2</v>
      </c>
      <c r="K64" s="102">
        <f>number!K64/number!$B64*100</f>
        <v>9.2535088808843611</v>
      </c>
      <c r="L64" s="102">
        <f>number!L64/number!$B64*100</f>
        <v>1.8631225934666502E-2</v>
      </c>
      <c r="M64" s="103">
        <f>number!M64/number!$B64*100</f>
        <v>6.4339833561048314</v>
      </c>
      <c r="N64" s="103">
        <f>number!N64/number!$B64*100</f>
        <v>0</v>
      </c>
    </row>
    <row r="65" spans="1:14" ht="10" x14ac:dyDescent="0.2">
      <c r="A65" s="29" t="s">
        <v>12</v>
      </c>
      <c r="B65" s="56">
        <f>number!B65</f>
        <v>16210</v>
      </c>
      <c r="C65" s="28"/>
      <c r="D65" s="107">
        <f>number!D65/number!$B65*100</f>
        <v>39.734731647131397</v>
      </c>
      <c r="E65" s="107">
        <f>number!E65/number!$B65*100</f>
        <v>44.509561998766195</v>
      </c>
      <c r="F65" s="107">
        <f>number!F65/number!$B65*100</f>
        <v>0.15422578655151142</v>
      </c>
      <c r="G65" s="107">
        <f>number!G65/number!$B65*100</f>
        <v>2.4676125848241828E-2</v>
      </c>
      <c r="H65" s="107">
        <f>number!H65/number!$B65*100</f>
        <v>5.5521283158544106E-2</v>
      </c>
      <c r="I65" s="107">
        <f>number!I65/number!$B65*100</f>
        <v>2.43059839605182</v>
      </c>
      <c r="J65" s="102">
        <f>number!J65/number!$B65*100</f>
        <v>1.2338062924120914E-2</v>
      </c>
      <c r="K65" s="102">
        <f>number!K65/number!$B65*100</f>
        <v>7.2115977791486738</v>
      </c>
      <c r="L65" s="102">
        <f>number!L65/number!$B65*100</f>
        <v>1.850709438618137E-2</v>
      </c>
      <c r="M65" s="103">
        <f>number!M65/number!$B65*100</f>
        <v>5.8420727945712523</v>
      </c>
      <c r="N65" s="103">
        <f>number!N65/number!$B65*100</f>
        <v>6.1690314620604569E-3</v>
      </c>
    </row>
    <row r="66" spans="1:14" ht="10" x14ac:dyDescent="0.2">
      <c r="A66" s="29" t="s">
        <v>68</v>
      </c>
      <c r="B66" s="56">
        <f>number!B66</f>
        <v>9324</v>
      </c>
      <c r="C66" s="28"/>
      <c r="D66" s="107">
        <f>number!D66/number!$B66*100</f>
        <v>45.634920634920633</v>
      </c>
      <c r="E66" s="107">
        <f>number!E66/number!$B66*100</f>
        <v>34.920634920634917</v>
      </c>
      <c r="F66" s="107">
        <f>number!F66/number!$B66*100</f>
        <v>0.1716001716001716</v>
      </c>
      <c r="G66" s="107">
        <f>number!G66/number!$B66*100</f>
        <v>0.1287001287001287</v>
      </c>
      <c r="H66" s="107">
        <f>number!H66/number!$B66*100</f>
        <v>0.23595023595023595</v>
      </c>
      <c r="I66" s="107">
        <f>number!I66/number!$B66*100</f>
        <v>3.1317031317031319</v>
      </c>
      <c r="J66" s="102">
        <f>number!J66/number!$B66*100</f>
        <v>4.2900042900042901E-2</v>
      </c>
      <c r="K66" s="102">
        <f>number!K66/number!$B66*100</f>
        <v>9.5452595452595457</v>
      </c>
      <c r="L66" s="102">
        <f>number!L66/number!$B66*100</f>
        <v>0</v>
      </c>
      <c r="M66" s="103">
        <f>number!M66/number!$B66*100</f>
        <v>6.1883311883311887</v>
      </c>
      <c r="N66" s="103">
        <f>number!N66/number!$B66*100</f>
        <v>0</v>
      </c>
    </row>
    <row r="67" spans="1:14" ht="10" x14ac:dyDescent="0.2">
      <c r="A67" s="29" t="s">
        <v>69</v>
      </c>
      <c r="B67" s="56">
        <f>number!B67</f>
        <v>8619</v>
      </c>
      <c r="C67" s="28"/>
      <c r="D67" s="107">
        <f>number!D67/number!$B67*100</f>
        <v>44.587539157674904</v>
      </c>
      <c r="E67" s="107">
        <f>number!E67/number!$B67*100</f>
        <v>36.593572340178675</v>
      </c>
      <c r="F67" s="107">
        <f>number!F67/number!$B67*100</f>
        <v>0.16243183663998143</v>
      </c>
      <c r="G67" s="107">
        <f>number!G67/number!$B67*100</f>
        <v>2.3204548091425917E-2</v>
      </c>
      <c r="H67" s="107">
        <f>number!H67/number!$B67*100</f>
        <v>0.32486367327996285</v>
      </c>
      <c r="I67" s="107">
        <f>number!I67/number!$B67*100</f>
        <v>2.9933867037939437</v>
      </c>
      <c r="J67" s="102">
        <f>number!J67/number!$B67*100</f>
        <v>2.3204548091425917E-2</v>
      </c>
      <c r="K67" s="102">
        <f>number!K67/number!$B67*100</f>
        <v>9.0497737556561084</v>
      </c>
      <c r="L67" s="102">
        <f>number!L67/number!$B67*100</f>
        <v>1.1602274045712959E-2</v>
      </c>
      <c r="M67" s="103">
        <f>number!M67/number!$B67*100</f>
        <v>6.2188188885021463</v>
      </c>
      <c r="N67" s="103">
        <f>number!N67/number!$B67*100</f>
        <v>1.1602274045712959E-2</v>
      </c>
    </row>
    <row r="68" spans="1:14" ht="10" x14ac:dyDescent="0.2">
      <c r="A68" s="29" t="s">
        <v>70</v>
      </c>
      <c r="B68" s="56">
        <f>number!B68</f>
        <v>16974</v>
      </c>
      <c r="C68" s="28"/>
      <c r="D68" s="107">
        <f>number!D68/number!$B68*100</f>
        <v>39.984682455520208</v>
      </c>
      <c r="E68" s="107">
        <f>number!E68/number!$B68*100</f>
        <v>43.248497702368326</v>
      </c>
      <c r="F68" s="107">
        <f>number!F68/number!$B68*100</f>
        <v>0.21208907741251329</v>
      </c>
      <c r="G68" s="107">
        <f>number!G68/number!$B68*100</f>
        <v>2.3565453045834805E-2</v>
      </c>
      <c r="H68" s="107">
        <f>number!H68/number!$B68*100</f>
        <v>9.4261812183339219E-2</v>
      </c>
      <c r="I68" s="107">
        <f>number!I68/number!$B68*100</f>
        <v>2.3447625780605632</v>
      </c>
      <c r="J68" s="102">
        <f>number!J68/number!$B68*100</f>
        <v>0</v>
      </c>
      <c r="K68" s="102">
        <f>number!K68/number!$B68*100</f>
        <v>8.0888417579827969</v>
      </c>
      <c r="L68" s="102">
        <f>number!L68/number!$B68*100</f>
        <v>5.8913632614587012E-3</v>
      </c>
      <c r="M68" s="103">
        <f>number!M68/number!$B68*100</f>
        <v>5.9915164369034999</v>
      </c>
      <c r="N68" s="103">
        <f>number!N68/number!$B68*100</f>
        <v>5.8913632614587012E-3</v>
      </c>
    </row>
    <row r="69" spans="1:14" ht="10" x14ac:dyDescent="0.2">
      <c r="A69" s="29" t="s">
        <v>71</v>
      </c>
      <c r="B69" s="56">
        <f>number!B69</f>
        <v>8040</v>
      </c>
      <c r="C69" s="28"/>
      <c r="D69" s="107">
        <f>number!D69/number!$B69*100</f>
        <v>45.995024875621894</v>
      </c>
      <c r="E69" s="107">
        <f>number!E69/number!$B69*100</f>
        <v>34.738805970149258</v>
      </c>
      <c r="F69" s="107">
        <f>number!F69/number!$B69*100</f>
        <v>0.4228855721393035</v>
      </c>
      <c r="G69" s="107">
        <f>number!G69/number!$B69*100</f>
        <v>4.9751243781094523E-2</v>
      </c>
      <c r="H69" s="107">
        <f>number!H69/number!$B69*100</f>
        <v>2.4875621890547261E-2</v>
      </c>
      <c r="I69" s="107">
        <f>number!I69/number!$B69*100</f>
        <v>2.7860696517412937</v>
      </c>
      <c r="J69" s="102">
        <f>number!J69/number!$B69*100</f>
        <v>4.9751243781094523E-2</v>
      </c>
      <c r="K69" s="102">
        <f>number!K69/number!$B69*100</f>
        <v>10.646766169154228</v>
      </c>
      <c r="L69" s="102">
        <f>number!L69/number!$B69*100</f>
        <v>0</v>
      </c>
      <c r="M69" s="103">
        <f>number!M69/number!$B69*100</f>
        <v>5.2860696517412942</v>
      </c>
      <c r="N69" s="103">
        <f>number!N69/number!$B69*100</f>
        <v>0</v>
      </c>
    </row>
    <row r="70" spans="1:14" ht="10" x14ac:dyDescent="0.2">
      <c r="A70" s="29" t="s">
        <v>72</v>
      </c>
      <c r="B70" s="56">
        <f>number!B70</f>
        <v>9377</v>
      </c>
      <c r="C70" s="28"/>
      <c r="D70" s="107">
        <f>number!D70/number!$B70*100</f>
        <v>49.824037538658423</v>
      </c>
      <c r="E70" s="107">
        <f>number!E70/number!$B70*100</f>
        <v>30.02026234403327</v>
      </c>
      <c r="F70" s="107">
        <f>number!F70/number!$B70*100</f>
        <v>0.26660978991148554</v>
      </c>
      <c r="G70" s="107">
        <f>number!G70/number!$B70*100</f>
        <v>6.3986349578756541E-2</v>
      </c>
      <c r="H70" s="107">
        <f>number!H70/number!$B70*100</f>
        <v>0.202623440332729</v>
      </c>
      <c r="I70" s="107">
        <f>number!I70/number!$B70*100</f>
        <v>2.8900501226405031</v>
      </c>
      <c r="J70" s="102">
        <f>number!J70/number!$B70*100</f>
        <v>0</v>
      </c>
      <c r="K70" s="102">
        <f>number!K70/number!$B70*100</f>
        <v>10.077850058654155</v>
      </c>
      <c r="L70" s="102">
        <f>number!L70/number!$B70*100</f>
        <v>2.1328783192918841E-2</v>
      </c>
      <c r="M70" s="103">
        <f>number!M70/number!$B70*100</f>
        <v>6.6332515729977599</v>
      </c>
      <c r="N70" s="103">
        <f>number!N70/number!$B70*100</f>
        <v>0</v>
      </c>
    </row>
    <row r="71" spans="1:14" ht="10" x14ac:dyDescent="0.2">
      <c r="A71" s="29" t="s">
        <v>73</v>
      </c>
      <c r="B71" s="56">
        <f>number!B71</f>
        <v>15988</v>
      </c>
      <c r="C71" s="28"/>
      <c r="D71" s="107">
        <f>number!D71/number!$B71*100</f>
        <v>40.605454090567925</v>
      </c>
      <c r="E71" s="107">
        <f>number!E71/number!$B71*100</f>
        <v>41.63122341756317</v>
      </c>
      <c r="F71" s="107">
        <f>number!F71/number!$B71*100</f>
        <v>0.20015011258443832</v>
      </c>
      <c r="G71" s="107">
        <f>number!G71/number!$B71*100</f>
        <v>7.5056292219164378E-2</v>
      </c>
      <c r="H71" s="107">
        <f>number!H71/number!$B71*100</f>
        <v>8.1310983237428067E-2</v>
      </c>
      <c r="I71" s="107">
        <f>number!I71/number!$B71*100</f>
        <v>2.3267450587940957</v>
      </c>
      <c r="J71" s="102">
        <f>number!J71/number!$B71*100</f>
        <v>1.8764073054791094E-2</v>
      </c>
      <c r="K71" s="102">
        <f>number!K71/number!$B71*100</f>
        <v>8.4876157117838389</v>
      </c>
      <c r="L71" s="102">
        <f>number!L71/number!$B71*100</f>
        <v>3.1273455091318486E-2</v>
      </c>
      <c r="M71" s="103">
        <f>number!M71/number!$B71*100</f>
        <v>6.5236427320490371</v>
      </c>
      <c r="N71" s="103">
        <f>number!N71/number!$B71*100</f>
        <v>1.8764073054791094E-2</v>
      </c>
    </row>
    <row r="72" spans="1:14" ht="10" x14ac:dyDescent="0.2">
      <c r="A72" s="29" t="s">
        <v>74</v>
      </c>
      <c r="B72" s="56">
        <f>number!B72</f>
        <v>15784</v>
      </c>
      <c r="C72" s="28"/>
      <c r="D72" s="107">
        <f>number!D72/number!$B72*100</f>
        <v>38.203243791180938</v>
      </c>
      <c r="E72" s="107">
        <f>number!E72/number!$B72*100</f>
        <v>50.082361885453622</v>
      </c>
      <c r="F72" s="107">
        <f>number!F72/number!$B72*100</f>
        <v>0.11403953370501775</v>
      </c>
      <c r="G72" s="107">
        <f>number!G72/number!$B72*100</f>
        <v>6.9690826153066404E-2</v>
      </c>
      <c r="H72" s="107">
        <f>number!H72/number!$B72*100</f>
        <v>1.900658895083629E-2</v>
      </c>
      <c r="I72" s="107">
        <f>number!I72/number!$B72*100</f>
        <v>2.7242777496198682</v>
      </c>
      <c r="J72" s="102">
        <f>number!J72/number!$B72*100</f>
        <v>0</v>
      </c>
      <c r="K72" s="102">
        <f>number!K72/number!$B72*100</f>
        <v>3.6556006082108459</v>
      </c>
      <c r="L72" s="102">
        <f>number!L72/number!$B72*100</f>
        <v>0</v>
      </c>
      <c r="M72" s="103">
        <f>number!M72/number!$B72*100</f>
        <v>5.1317790167257984</v>
      </c>
      <c r="N72" s="103">
        <f>number!N72/number!$B72*100</f>
        <v>0</v>
      </c>
    </row>
    <row r="73" spans="1:14" ht="10" x14ac:dyDescent="0.2">
      <c r="A73" s="29" t="s">
        <v>75</v>
      </c>
      <c r="B73" s="56">
        <f>number!B73</f>
        <v>20557</v>
      </c>
      <c r="C73" s="28"/>
      <c r="D73" s="107">
        <f>number!D73/number!$B73*100</f>
        <v>58.525076616237783</v>
      </c>
      <c r="E73" s="107">
        <f>number!E73/number!$B73*100</f>
        <v>28.374762854502116</v>
      </c>
      <c r="F73" s="107">
        <f>number!F73/number!$B73*100</f>
        <v>0.29673590504451042</v>
      </c>
      <c r="G73" s="107">
        <f>number!G73/number!$B73*100</f>
        <v>0.13620664493846379</v>
      </c>
      <c r="H73" s="107">
        <f>number!H73/number!$B73*100</f>
        <v>0.11188402977088097</v>
      </c>
      <c r="I73" s="107">
        <f>number!I73/number!$B73*100</f>
        <v>3.2835530476236801</v>
      </c>
      <c r="J73" s="102">
        <f>number!J73/number!$B73*100</f>
        <v>9.7290460670331272E-3</v>
      </c>
      <c r="K73" s="102">
        <f>number!K73/number!$B73*100</f>
        <v>6.1098409300968042</v>
      </c>
      <c r="L73" s="102">
        <f>number!L73/number!$B73*100</f>
        <v>2.9187138201099382E-2</v>
      </c>
      <c r="M73" s="103">
        <f>number!M73/number!$B73*100</f>
        <v>3.1181592644841176</v>
      </c>
      <c r="N73" s="103">
        <f>number!N73/number!$B73*100</f>
        <v>4.8645230335165636E-3</v>
      </c>
    </row>
    <row r="74" spans="1:14" ht="10" x14ac:dyDescent="0.2">
      <c r="A74" s="29" t="s">
        <v>76</v>
      </c>
      <c r="B74" s="56">
        <f>number!B74</f>
        <v>8335</v>
      </c>
      <c r="C74" s="28"/>
      <c r="D74" s="107">
        <f>number!D74/number!$B74*100</f>
        <v>41.967606478704262</v>
      </c>
      <c r="E74" s="107">
        <f>number!E74/number!$B74*100</f>
        <v>42.375524895020995</v>
      </c>
      <c r="F74" s="107">
        <f>number!F74/number!$B74*100</f>
        <v>0.11997600479904018</v>
      </c>
      <c r="G74" s="107">
        <f>number!G74/number!$B74*100</f>
        <v>9.5980803839232159E-2</v>
      </c>
      <c r="H74" s="107">
        <f>number!H74/number!$B74*100</f>
        <v>9.5980803839232159E-2</v>
      </c>
      <c r="I74" s="107">
        <f>number!I74/number!$B74*100</f>
        <v>2.2675464907018594</v>
      </c>
      <c r="J74" s="102">
        <f>number!J74/number!$B74*100</f>
        <v>0</v>
      </c>
      <c r="K74" s="102">
        <f>number!K74/number!$B74*100</f>
        <v>7.8824235152969404</v>
      </c>
      <c r="L74" s="102">
        <f>number!L74/number!$B74*100</f>
        <v>1.199760047990402E-2</v>
      </c>
      <c r="M74" s="103">
        <f>number!M74/number!$B74*100</f>
        <v>5.1709658068386322</v>
      </c>
      <c r="N74" s="103">
        <f>number!N74/number!$B74*100</f>
        <v>1.199760047990402E-2</v>
      </c>
    </row>
    <row r="75" spans="1:14" ht="10" x14ac:dyDescent="0.2">
      <c r="A75" s="29" t="s">
        <v>77</v>
      </c>
      <c r="B75" s="56">
        <f>number!B75</f>
        <v>19720</v>
      </c>
      <c r="C75" s="28"/>
      <c r="D75" s="107">
        <f>number!D75/number!$B75*100</f>
        <v>39.994929006085194</v>
      </c>
      <c r="E75" s="107">
        <f>number!E75/number!$B75*100</f>
        <v>46.080121703853955</v>
      </c>
      <c r="F75" s="107">
        <f>number!F75/number!$B75*100</f>
        <v>0.29918864097363085</v>
      </c>
      <c r="G75" s="107">
        <f>number!G75/number!$B75*100</f>
        <v>5.0709939148073022E-2</v>
      </c>
      <c r="H75" s="107">
        <f>number!H75/number!$B75*100</f>
        <v>1.5212981744421906E-2</v>
      </c>
      <c r="I75" s="107">
        <f>number!I75/number!$B75*100</f>
        <v>3.2961460446247468</v>
      </c>
      <c r="J75" s="102">
        <f>number!J75/number!$B75*100</f>
        <v>1.5212981744421906E-2</v>
      </c>
      <c r="K75" s="102">
        <f>number!K75/number!$B75*100</f>
        <v>5.4361054766734282</v>
      </c>
      <c r="L75" s="102">
        <f>number!L75/number!$B75*100</f>
        <v>0</v>
      </c>
      <c r="M75" s="103">
        <f>number!M75/number!$B75*100</f>
        <v>4.8123732251521298</v>
      </c>
      <c r="N75" s="103">
        <f>number!N75/number!$B75*100</f>
        <v>0</v>
      </c>
    </row>
    <row r="76" spans="1:14" ht="10" x14ac:dyDescent="0.2">
      <c r="A76" s="29" t="s">
        <v>78</v>
      </c>
      <c r="B76" s="56">
        <f>number!B76</f>
        <v>15731</v>
      </c>
      <c r="C76" s="28"/>
      <c r="D76" s="107">
        <f>number!D76/number!$B76*100</f>
        <v>36.939800394126252</v>
      </c>
      <c r="E76" s="107">
        <f>number!E76/number!$B76*100</f>
        <v>51.128345305447844</v>
      </c>
      <c r="F76" s="107">
        <f>number!F76/number!$B76*100</f>
        <v>0.12078062424512111</v>
      </c>
      <c r="G76" s="107">
        <f>number!G76/number!$B76*100</f>
        <v>3.8141249761617188E-2</v>
      </c>
      <c r="H76" s="107">
        <f>number!H76/number!$B76*100</f>
        <v>0</v>
      </c>
      <c r="I76" s="107">
        <f>number!I76/number!$B76*100</f>
        <v>2.7843112325980548</v>
      </c>
      <c r="J76" s="102">
        <f>number!J76/number!$B76*100</f>
        <v>6.3568749602695316E-3</v>
      </c>
      <c r="K76" s="102">
        <f>number!K76/number!$B76*100</f>
        <v>4.2082512236984293</v>
      </c>
      <c r="L76" s="102">
        <f>number!L76/number!$B76*100</f>
        <v>0</v>
      </c>
      <c r="M76" s="103">
        <f>number!M76/number!$B76*100</f>
        <v>4.7740130951624185</v>
      </c>
      <c r="N76" s="103">
        <f>number!N76/number!$B76*100</f>
        <v>0</v>
      </c>
    </row>
    <row r="77" spans="1:14" ht="10" x14ac:dyDescent="0.2">
      <c r="A77" s="29" t="s">
        <v>79</v>
      </c>
      <c r="B77" s="56">
        <f>number!B77</f>
        <v>8153</v>
      </c>
      <c r="C77" s="28"/>
      <c r="D77" s="107">
        <f>number!D77/number!$B77*100</f>
        <v>50.042928983196369</v>
      </c>
      <c r="E77" s="107">
        <f>number!E77/number!$B77*100</f>
        <v>33.374218079234637</v>
      </c>
      <c r="F77" s="107">
        <f>number!F77/number!$B77*100</f>
        <v>0.41702440819330305</v>
      </c>
      <c r="G77" s="107">
        <f>number!G77/number!$B77*100</f>
        <v>0.12265423770391266</v>
      </c>
      <c r="H77" s="107">
        <f>number!H77/number!$B77*100</f>
        <v>0.1471850852446952</v>
      </c>
      <c r="I77" s="107">
        <f>number!I77/number!$B77*100</f>
        <v>2.7965166196492088</v>
      </c>
      <c r="J77" s="102">
        <f>number!J77/number!$B77*100</f>
        <v>0</v>
      </c>
      <c r="K77" s="102">
        <f>number!K77/number!$B77*100</f>
        <v>8.5244695204219312</v>
      </c>
      <c r="L77" s="102">
        <f>number!L77/number!$B77*100</f>
        <v>4.9061695081565063E-2</v>
      </c>
      <c r="M77" s="103">
        <f>number!M77/number!$B77*100</f>
        <v>4.525941371274377</v>
      </c>
      <c r="N77" s="103">
        <f>number!N77/number!$B77*100</f>
        <v>0</v>
      </c>
    </row>
    <row r="78" spans="1:14" ht="10" x14ac:dyDescent="0.2">
      <c r="A78" s="29" t="s">
        <v>80</v>
      </c>
      <c r="B78" s="56">
        <f>number!B78</f>
        <v>18332</v>
      </c>
      <c r="C78" s="28"/>
      <c r="D78" s="107">
        <f>number!D78/number!$B78*100</f>
        <v>48.816277547458</v>
      </c>
      <c r="E78" s="107">
        <f>number!E78/number!$B78*100</f>
        <v>34.622518001309189</v>
      </c>
      <c r="F78" s="107">
        <f>number!F78/number!$B78*100</f>
        <v>0.1909229762164521</v>
      </c>
      <c r="G78" s="107">
        <f>number!G78/number!$B78*100</f>
        <v>0.10909884355225835</v>
      </c>
      <c r="H78" s="107">
        <f>number!H78/number!$B78*100</f>
        <v>0.2291075714597425</v>
      </c>
      <c r="I78" s="107">
        <f>number!I78/number!$B78*100</f>
        <v>3.1584115208378791</v>
      </c>
      <c r="J78" s="102">
        <f>number!J78/number!$B78*100</f>
        <v>5.4549421776129174E-3</v>
      </c>
      <c r="K78" s="102">
        <f>number!K78/number!$B78*100</f>
        <v>7.9914902902029237</v>
      </c>
      <c r="L78" s="102">
        <f>number!L78/number!$B78*100</f>
        <v>1.0909884355225835E-2</v>
      </c>
      <c r="M78" s="103">
        <f>number!M78/number!$B78*100</f>
        <v>4.8603534802531092</v>
      </c>
      <c r="N78" s="103">
        <f>number!N78/number!$B78*100</f>
        <v>5.4549421776129174E-3</v>
      </c>
    </row>
    <row r="79" spans="1:14" ht="10" x14ac:dyDescent="0.2">
      <c r="A79" s="29" t="s">
        <v>81</v>
      </c>
      <c r="B79" s="56">
        <f>number!B79</f>
        <v>7761</v>
      </c>
      <c r="C79" s="28"/>
      <c r="D79" s="107">
        <f>number!D79/number!$B79*100</f>
        <v>25.808529828630334</v>
      </c>
      <c r="E79" s="107">
        <f>number!E79/number!$B79*100</f>
        <v>57.389511660868443</v>
      </c>
      <c r="F79" s="107">
        <f>number!F79/number!$B79*100</f>
        <v>0.16750418760469013</v>
      </c>
      <c r="G79" s="107">
        <f>number!G79/number!$B79*100</f>
        <v>2.5769875016106173E-2</v>
      </c>
      <c r="H79" s="107">
        <f>number!H79/number!$B79*100</f>
        <v>5.1539750032212346E-2</v>
      </c>
      <c r="I79" s="107">
        <f>number!I79/number!$B79*100</f>
        <v>1.3915732508697332</v>
      </c>
      <c r="J79" s="102">
        <f>number!J79/number!$B79*100</f>
        <v>0</v>
      </c>
      <c r="K79" s="102">
        <f>number!K79/number!$B79*100</f>
        <v>7.1897951294936213</v>
      </c>
      <c r="L79" s="102">
        <f>number!L79/number!$B79*100</f>
        <v>0</v>
      </c>
      <c r="M79" s="103">
        <f>number!M79/number!$B79*100</f>
        <v>7.9757763174848604</v>
      </c>
      <c r="N79" s="103">
        <f>number!N79/number!$B79*100</f>
        <v>0</v>
      </c>
    </row>
    <row r="80" spans="1:14" ht="10" x14ac:dyDescent="0.2">
      <c r="A80" s="29" t="s">
        <v>82</v>
      </c>
      <c r="B80" s="56">
        <f>number!B80</f>
        <v>8148</v>
      </c>
      <c r="C80" s="28"/>
      <c r="D80" s="107">
        <f>number!D80/number!$B80*100</f>
        <v>28.190967108492881</v>
      </c>
      <c r="E80" s="107">
        <f>number!E80/number!$B80*100</f>
        <v>54.111438389788901</v>
      </c>
      <c r="F80" s="107">
        <f>number!F80/number!$B80*100</f>
        <v>0.1718213058419244</v>
      </c>
      <c r="G80" s="107">
        <f>number!G80/number!$B80*100</f>
        <v>4.9091801669121256E-2</v>
      </c>
      <c r="H80" s="107">
        <f>number!H80/number!$B80*100</f>
        <v>3.6818851251840944E-2</v>
      </c>
      <c r="I80" s="107">
        <f>number!I80/number!$B80*100</f>
        <v>1.6200294550810017</v>
      </c>
      <c r="J80" s="102">
        <f>number!J80/number!$B80*100</f>
        <v>0</v>
      </c>
      <c r="K80" s="102">
        <f>number!K80/number!$B80*100</f>
        <v>7.9896907216494837</v>
      </c>
      <c r="L80" s="102">
        <f>number!L80/number!$B80*100</f>
        <v>1.2272950417280314E-2</v>
      </c>
      <c r="M80" s="103">
        <f>number!M80/number!$B80*100</f>
        <v>7.8178694158075599</v>
      </c>
      <c r="N80" s="103">
        <f>number!N80/number!$B80*100</f>
        <v>0</v>
      </c>
    </row>
    <row r="81" spans="1:14" ht="10" x14ac:dyDescent="0.2">
      <c r="A81" s="29" t="s">
        <v>83</v>
      </c>
      <c r="B81" s="56">
        <f>number!B81</f>
        <v>7902</v>
      </c>
      <c r="C81" s="28"/>
      <c r="D81" s="107">
        <f>number!D81/number!$B81*100</f>
        <v>39.002784105289798</v>
      </c>
      <c r="E81" s="107">
        <f>number!E81/number!$B81*100</f>
        <v>42.014679827891669</v>
      </c>
      <c r="F81" s="107">
        <f>number!F81/number!$B81*100</f>
        <v>0.15186028853454822</v>
      </c>
      <c r="G81" s="107">
        <f>number!G81/number!$B81*100</f>
        <v>0.10124019235636549</v>
      </c>
      <c r="H81" s="107">
        <f>number!H81/number!$B81*100</f>
        <v>0.12655024044545685</v>
      </c>
      <c r="I81" s="107">
        <f>number!I81/number!$B81*100</f>
        <v>2.5056947608200453</v>
      </c>
      <c r="J81" s="102">
        <f>number!J81/number!$B81*100</f>
        <v>3.7965072133637055E-2</v>
      </c>
      <c r="K81" s="102">
        <f>number!K81/number!$B81*100</f>
        <v>9.8456087066565434</v>
      </c>
      <c r="L81" s="102">
        <f>number!L81/number!$B81*100</f>
        <v>0</v>
      </c>
      <c r="M81" s="103">
        <f>number!M81/number!$B81*100</f>
        <v>6.213616805871931</v>
      </c>
      <c r="N81" s="103">
        <f>number!N81/number!$B81*100</f>
        <v>0</v>
      </c>
    </row>
    <row r="82" spans="1:14" ht="10" x14ac:dyDescent="0.2">
      <c r="A82" s="29" t="s">
        <v>84</v>
      </c>
      <c r="B82" s="56">
        <f>number!B82</f>
        <v>9433</v>
      </c>
      <c r="C82" s="28"/>
      <c r="D82" s="107">
        <f>number!D82/number!$B82*100</f>
        <v>28.135269797519346</v>
      </c>
      <c r="E82" s="107">
        <f>number!E82/number!$B82*100</f>
        <v>55.560267147249021</v>
      </c>
      <c r="F82" s="107">
        <f>number!F82/number!$B82*100</f>
        <v>0.20142054489557934</v>
      </c>
      <c r="G82" s="107">
        <f>number!G82/number!$B82*100</f>
        <v>2.12021626205873E-2</v>
      </c>
      <c r="H82" s="107">
        <f>number!H82/number!$B82*100</f>
        <v>0.11661189441323015</v>
      </c>
      <c r="I82" s="107">
        <f>number!I82/number!$B82*100</f>
        <v>1.3675394890278807</v>
      </c>
      <c r="J82" s="102">
        <f>number!J82/number!$B82*100</f>
        <v>1.060108131029365E-2</v>
      </c>
      <c r="K82" s="102">
        <f>number!K82/number!$B82*100</f>
        <v>7.5479698929290784</v>
      </c>
      <c r="L82" s="102">
        <f>number!L82/number!$B82*100</f>
        <v>0</v>
      </c>
      <c r="M82" s="103">
        <f>number!M82/number!$B82*100</f>
        <v>7.0285169087246899</v>
      </c>
      <c r="N82" s="103">
        <f>number!N82/number!$B82*100</f>
        <v>1.060108131029365E-2</v>
      </c>
    </row>
    <row r="83" spans="1:14" ht="10" x14ac:dyDescent="0.2">
      <c r="A83" s="29" t="s">
        <v>85</v>
      </c>
      <c r="B83" s="56">
        <f>number!B83</f>
        <v>7815</v>
      </c>
      <c r="C83" s="28"/>
      <c r="D83" s="107">
        <f>number!D83/number!$B83*100</f>
        <v>33.985924504158675</v>
      </c>
      <c r="E83" s="107">
        <f>number!E83/number!$B83*100</f>
        <v>48.675623800383875</v>
      </c>
      <c r="F83" s="107">
        <f>number!F83/number!$B83*100</f>
        <v>0.16634676903390916</v>
      </c>
      <c r="G83" s="107">
        <f>number!G83/number!$B83*100</f>
        <v>7.677543186180423E-2</v>
      </c>
      <c r="H83" s="107">
        <f>number!H83/number!$B83*100</f>
        <v>7.677543186180423E-2</v>
      </c>
      <c r="I83" s="107">
        <f>number!I83/number!$B83*100</f>
        <v>1.7018554062699938</v>
      </c>
      <c r="J83" s="102">
        <f>number!J83/number!$B83*100</f>
        <v>0</v>
      </c>
      <c r="K83" s="102">
        <f>number!K83/number!$B83*100</f>
        <v>8.7779910428662831</v>
      </c>
      <c r="L83" s="102">
        <f>number!L83/number!$B83*100</f>
        <v>1.2795905310300705E-2</v>
      </c>
      <c r="M83" s="103">
        <f>number!M83/number!$B83*100</f>
        <v>6.525911708253358</v>
      </c>
      <c r="N83" s="103">
        <f>number!N83/number!$B83*100</f>
        <v>0</v>
      </c>
    </row>
    <row r="84" spans="1:14" ht="10" x14ac:dyDescent="0.2">
      <c r="A84" s="29" t="s">
        <v>86</v>
      </c>
      <c r="B84" s="56">
        <f>number!B84</f>
        <v>16492</v>
      </c>
      <c r="C84" s="28"/>
      <c r="D84" s="107">
        <f>number!D84/number!$B84*100</f>
        <v>31.118117875333496</v>
      </c>
      <c r="E84" s="107">
        <f>number!E84/number!$B84*100</f>
        <v>52.831675964103809</v>
      </c>
      <c r="F84" s="107">
        <f>number!F84/number!$B84*100</f>
        <v>0.30317729808391947</v>
      </c>
      <c r="G84" s="107">
        <f>number!G84/number!$B84*100</f>
        <v>6.0635459616783897E-3</v>
      </c>
      <c r="H84" s="107">
        <f>number!H84/number!$B84*100</f>
        <v>0.17584283288867331</v>
      </c>
      <c r="I84" s="107">
        <f>number!I84/number!$B84*100</f>
        <v>1.7948096046568034</v>
      </c>
      <c r="J84" s="102">
        <f>number!J84/number!$B84*100</f>
        <v>0</v>
      </c>
      <c r="K84" s="102">
        <f>number!K84/number!$B84*100</f>
        <v>7.1125394130487507</v>
      </c>
      <c r="L84" s="102">
        <f>number!L84/number!$B84*100</f>
        <v>2.4254183846713559E-2</v>
      </c>
      <c r="M84" s="103">
        <f>number!M84/number!$B84*100</f>
        <v>6.6092650982294447</v>
      </c>
      <c r="N84" s="103">
        <f>number!N84/number!$B84*100</f>
        <v>2.4254183846713559E-2</v>
      </c>
    </row>
    <row r="85" spans="1:14" ht="10" x14ac:dyDescent="0.2">
      <c r="A85" s="29" t="s">
        <v>87</v>
      </c>
      <c r="B85" s="56">
        <f>number!B85</f>
        <v>13571</v>
      </c>
      <c r="C85" s="28"/>
      <c r="D85" s="107">
        <f>number!D85/number!$B85*100</f>
        <v>30.594650357379706</v>
      </c>
      <c r="E85" s="107">
        <f>number!E85/number!$B85*100</f>
        <v>52.059538722275448</v>
      </c>
      <c r="F85" s="107">
        <f>number!F85/number!$B85*100</f>
        <v>0.15474172868616903</v>
      </c>
      <c r="G85" s="107">
        <f>number!G85/number!$B85*100</f>
        <v>2.9474614987841721E-2</v>
      </c>
      <c r="H85" s="107">
        <f>number!H85/number!$B85*100</f>
        <v>0.14000442119224818</v>
      </c>
      <c r="I85" s="107">
        <f>number!I85/number!$B85*100</f>
        <v>1.6137351705843344</v>
      </c>
      <c r="J85" s="102">
        <f>number!J85/number!$B85*100</f>
        <v>0</v>
      </c>
      <c r="K85" s="102">
        <f>number!K85/number!$B85*100</f>
        <v>8.311841426571366</v>
      </c>
      <c r="L85" s="102">
        <f>number!L85/number!$B85*100</f>
        <v>0</v>
      </c>
      <c r="M85" s="103">
        <f>number!M85/number!$B85*100</f>
        <v>7.0886449045759345</v>
      </c>
      <c r="N85" s="103">
        <f>number!N85/number!$B85*100</f>
        <v>7.3686537469604303E-3</v>
      </c>
    </row>
    <row r="86" spans="1:14" ht="10" x14ac:dyDescent="0.2">
      <c r="A86" s="29" t="s">
        <v>88</v>
      </c>
      <c r="B86" s="56">
        <f>number!B86</f>
        <v>7820</v>
      </c>
      <c r="C86" s="28"/>
      <c r="D86" s="107">
        <f>number!D86/number!$B86*100</f>
        <v>28.324808184143222</v>
      </c>
      <c r="E86" s="107">
        <f>number!E86/number!$B86*100</f>
        <v>55.549872122762146</v>
      </c>
      <c r="F86" s="107">
        <f>number!F86/number!$B86*100</f>
        <v>0.24296675191815856</v>
      </c>
      <c r="G86" s="107">
        <f>number!G86/number!$B86*100</f>
        <v>2.5575447570332477E-2</v>
      </c>
      <c r="H86" s="107">
        <f>number!H86/number!$B86*100</f>
        <v>0.1918158567774936</v>
      </c>
      <c r="I86" s="107">
        <f>number!I86/number!$B86*100</f>
        <v>1.6496163682864451</v>
      </c>
      <c r="J86" s="102">
        <f>number!J86/number!$B86*100</f>
        <v>1.2787723785166238E-2</v>
      </c>
      <c r="K86" s="102">
        <f>number!K86/number!$B86*100</f>
        <v>6.125319693094629</v>
      </c>
      <c r="L86" s="102">
        <f>number!L86/number!$B86*100</f>
        <v>2.5575447570332477E-2</v>
      </c>
      <c r="M86" s="103">
        <f>number!M86/number!$B86*100</f>
        <v>7.8388746803069047</v>
      </c>
      <c r="N86" s="103">
        <f>number!N86/number!$B86*100</f>
        <v>1.2787723785166238E-2</v>
      </c>
    </row>
    <row r="87" spans="1:14" ht="10" x14ac:dyDescent="0.2">
      <c r="A87" s="29" t="s">
        <v>89</v>
      </c>
      <c r="B87" s="56">
        <f>number!B87</f>
        <v>8347</v>
      </c>
      <c r="C87" s="28"/>
      <c r="D87" s="107">
        <f>number!D87/number!$B87*100</f>
        <v>41.416077632682402</v>
      </c>
      <c r="E87" s="107">
        <f>number!E87/number!$B87*100</f>
        <v>42.518270037139096</v>
      </c>
      <c r="F87" s="107">
        <f>number!F87/number!$B87*100</f>
        <v>4.7921408889421348E-2</v>
      </c>
      <c r="G87" s="107">
        <f>number!G87/number!$B87*100</f>
        <v>4.7921408889421348E-2</v>
      </c>
      <c r="H87" s="107">
        <f>number!H87/number!$B87*100</f>
        <v>4.7921408889421348E-2</v>
      </c>
      <c r="I87" s="107">
        <f>number!I87/number!$B87*100</f>
        <v>3.2945968611477179</v>
      </c>
      <c r="J87" s="102">
        <f>number!J87/number!$B87*100</f>
        <v>2.3960704444710674E-2</v>
      </c>
      <c r="K87" s="102">
        <f>number!K87/number!$B87*100</f>
        <v>7.7393075356415473</v>
      </c>
      <c r="L87" s="102">
        <f>number!L87/number!$B87*100</f>
        <v>0</v>
      </c>
      <c r="M87" s="103">
        <f>number!M87/number!$B87*100</f>
        <v>4.8640230022762667</v>
      </c>
      <c r="N87" s="103">
        <f>number!N87/number!$B87*100</f>
        <v>0</v>
      </c>
    </row>
    <row r="88" spans="1:14" ht="10" x14ac:dyDescent="0.2">
      <c r="A88" s="29" t="s">
        <v>90</v>
      </c>
      <c r="B88" s="56">
        <f>number!B88</f>
        <v>9636</v>
      </c>
      <c r="C88" s="28"/>
      <c r="D88" s="107">
        <f>number!D88/number!$B88*100</f>
        <v>40.379825653798257</v>
      </c>
      <c r="E88" s="107">
        <f>number!E88/number!$B88*100</f>
        <v>47.301784973017853</v>
      </c>
      <c r="F88" s="107">
        <f>number!F88/number!$B88*100</f>
        <v>0.21793275217932753</v>
      </c>
      <c r="G88" s="107">
        <f>number!G88/number!$B88*100</f>
        <v>2.0755500207555001E-2</v>
      </c>
      <c r="H88" s="107">
        <f>number!H88/number!$B88*100</f>
        <v>1.03777501037775E-2</v>
      </c>
      <c r="I88" s="107">
        <f>number!I88/number!$B88*100</f>
        <v>3.3312577833125778</v>
      </c>
      <c r="J88" s="102">
        <f>number!J88/number!$B88*100</f>
        <v>0</v>
      </c>
      <c r="K88" s="102">
        <f>number!K88/number!$B88*100</f>
        <v>4.6180987961809885</v>
      </c>
      <c r="L88" s="102">
        <f>number!L88/number!$B88*100</f>
        <v>0</v>
      </c>
      <c r="M88" s="103">
        <f>number!M88/number!$B88*100</f>
        <v>4.1199667911996682</v>
      </c>
      <c r="N88" s="103">
        <f>number!N88/number!$B88*100</f>
        <v>0</v>
      </c>
    </row>
    <row r="89" spans="1:14" ht="10" x14ac:dyDescent="0.2">
      <c r="A89" s="29" t="s">
        <v>91</v>
      </c>
      <c r="B89" s="56">
        <f>number!B89</f>
        <v>18384</v>
      </c>
      <c r="C89" s="28"/>
      <c r="D89" s="107">
        <f>number!D89/number!$B89*100</f>
        <v>45.871409921671017</v>
      </c>
      <c r="E89" s="107">
        <f>number!E89/number!$B89*100</f>
        <v>36.461053089643173</v>
      </c>
      <c r="F89" s="107">
        <f>number!F89/number!$B89*100</f>
        <v>0.2393385552654482</v>
      </c>
      <c r="G89" s="107">
        <f>number!G89/number!$B89*100</f>
        <v>4.3516100957354219E-2</v>
      </c>
      <c r="H89" s="107">
        <f>number!H89/number!$B89*100</f>
        <v>7.6153176675369888E-2</v>
      </c>
      <c r="I89" s="107">
        <f>number!I89/number!$B89*100</f>
        <v>2.551131418624891</v>
      </c>
      <c r="J89" s="102">
        <f>number!J89/number!$B89*100</f>
        <v>2.7197563098346388E-2</v>
      </c>
      <c r="K89" s="102">
        <f>number!K89/number!$B89*100</f>
        <v>7.925369886858137</v>
      </c>
      <c r="L89" s="102">
        <f>number!L89/number!$B89*100</f>
        <v>4.3516100957354219E-2</v>
      </c>
      <c r="M89" s="103">
        <f>number!M89/number!$B89*100</f>
        <v>6.7558746736292434</v>
      </c>
      <c r="N89" s="103">
        <f>number!N89/number!$B89*100</f>
        <v>5.4395126196692773E-3</v>
      </c>
    </row>
    <row r="90" spans="1:14" ht="10" x14ac:dyDescent="0.2">
      <c r="A90" s="29" t="s">
        <v>92</v>
      </c>
      <c r="B90" s="56">
        <f>number!B90</f>
        <v>8743</v>
      </c>
      <c r="C90" s="28"/>
      <c r="D90" s="107">
        <f>number!D90/number!$B90*100</f>
        <v>38.419306874070685</v>
      </c>
      <c r="E90" s="107">
        <f>number!E90/number!$B90*100</f>
        <v>44.161043120210451</v>
      </c>
      <c r="F90" s="107">
        <f>number!F90/number!$B90*100</f>
        <v>0.19444126729955394</v>
      </c>
      <c r="G90" s="107">
        <f>number!G90/number!$B90*100</f>
        <v>0</v>
      </c>
      <c r="H90" s="107">
        <f>number!H90/number!$B90*100</f>
        <v>0.11437721605856113</v>
      </c>
      <c r="I90" s="107">
        <f>number!I90/number!$B90*100</f>
        <v>2.1617293835068057</v>
      </c>
      <c r="J90" s="102">
        <f>number!J90/number!$B90*100</f>
        <v>2.2875443211712226E-2</v>
      </c>
      <c r="K90" s="102">
        <f>number!K90/number!$B90*100</f>
        <v>7.8348393000114385</v>
      </c>
      <c r="L90" s="102">
        <f>number!L90/number!$B90*100</f>
        <v>2.2875443211712226E-2</v>
      </c>
      <c r="M90" s="103">
        <f>number!M90/number!$B90*100</f>
        <v>7.0570742308132219</v>
      </c>
      <c r="N90" s="103">
        <f>number!N90/number!$B90*100</f>
        <v>1.1437721605856113E-2</v>
      </c>
    </row>
    <row r="91" spans="1:14" thickBot="1" x14ac:dyDescent="0.25">
      <c r="A91" s="30" t="s">
        <v>93</v>
      </c>
      <c r="B91" s="64">
        <f>number!B91</f>
        <v>9737</v>
      </c>
      <c r="C91" s="97"/>
      <c r="D91" s="108">
        <f>number!D91/number!$B91*100</f>
        <v>40.12529526548218</v>
      </c>
      <c r="E91" s="108">
        <f>number!E91/number!$B91*100</f>
        <v>45.383588374242578</v>
      </c>
      <c r="F91" s="108">
        <f>number!F91/number!$B91*100</f>
        <v>0.20540207456095308</v>
      </c>
      <c r="G91" s="108">
        <f>number!G91/number!$B91*100</f>
        <v>8.2160829824381235E-2</v>
      </c>
      <c r="H91" s="108">
        <f>number!H91/number!$B91*100</f>
        <v>3.0810311184142961E-2</v>
      </c>
      <c r="I91" s="108">
        <f>number!I91/number!$B91*100</f>
        <v>2.577796035739961</v>
      </c>
      <c r="J91" s="109">
        <f>number!J91/number!$B91*100</f>
        <v>1.0270103728047654E-2</v>
      </c>
      <c r="K91" s="109">
        <f>number!K91/number!$B91*100</f>
        <v>6.7269179418712133</v>
      </c>
      <c r="L91" s="109">
        <f>number!L91/number!$B91*100</f>
        <v>0</v>
      </c>
      <c r="M91" s="110">
        <f>number!M91/number!$B91*100</f>
        <v>4.8577590633665402</v>
      </c>
      <c r="N91" s="110">
        <f>number!N91/number!$B91*100</f>
        <v>0</v>
      </c>
    </row>
    <row r="92" spans="1:14" ht="10" x14ac:dyDescent="0.2">
      <c r="A92" s="3"/>
      <c r="B92" s="3"/>
      <c r="C92" s="3"/>
    </row>
    <row r="93" spans="1:14" ht="10" x14ac:dyDescent="0.2">
      <c r="A93" s="3"/>
      <c r="B93" s="3"/>
      <c r="C93" s="3"/>
    </row>
    <row r="94" spans="1:14" ht="10" x14ac:dyDescent="0.2">
      <c r="A94" s="3"/>
      <c r="B94" s="3"/>
      <c r="C94" s="3"/>
    </row>
    <row r="95" spans="1:14" ht="10" x14ac:dyDescent="0.2">
      <c r="A95" s="3"/>
      <c r="B95" s="3"/>
      <c r="C95" s="3"/>
    </row>
    <row r="96" spans="1:14" ht="10" x14ac:dyDescent="0.2">
      <c r="A96" s="3"/>
      <c r="B96" s="3"/>
      <c r="C96" s="3"/>
    </row>
    <row r="97" s="3" customFormat="1" ht="10" x14ac:dyDescent="0.2"/>
    <row r="98" s="3" customFormat="1" ht="10" x14ac:dyDescent="0.2"/>
    <row r="99" s="3" customFormat="1" ht="10" x14ac:dyDescent="0.2"/>
    <row r="100" s="3" customFormat="1" ht="10" x14ac:dyDescent="0.2"/>
    <row r="101" s="3" customFormat="1" ht="10" x14ac:dyDescent="0.2"/>
    <row r="102" s="3" customFormat="1" ht="10" x14ac:dyDescent="0.2"/>
    <row r="103" s="3" customFormat="1" ht="10" x14ac:dyDescent="0.2"/>
    <row r="104" s="3" customFormat="1" ht="10" x14ac:dyDescent="0.2"/>
    <row r="105" s="3" customFormat="1" ht="10" x14ac:dyDescent="0.2"/>
    <row r="106" s="3" customFormat="1" ht="10" x14ac:dyDescent="0.2"/>
    <row r="107" s="3" customFormat="1" ht="10" x14ac:dyDescent="0.2"/>
    <row r="108" s="3" customFormat="1" ht="10" x14ac:dyDescent="0.2"/>
    <row r="109" s="3" customFormat="1" ht="10" x14ac:dyDescent="0.2"/>
    <row r="110" s="3" customFormat="1" ht="10" x14ac:dyDescent="0.2"/>
    <row r="111" s="3" customFormat="1" ht="10" x14ac:dyDescent="0.2"/>
    <row r="112" s="3" customFormat="1" ht="10" x14ac:dyDescent="0.2"/>
    <row r="113" s="3" customFormat="1" ht="10" x14ac:dyDescent="0.2"/>
    <row r="114" s="3" customFormat="1" ht="10" x14ac:dyDescent="0.2"/>
    <row r="115" s="3" customFormat="1" ht="10" x14ac:dyDescent="0.2"/>
    <row r="116" s="3" customFormat="1" ht="10" x14ac:dyDescent="0.2"/>
    <row r="117" s="3" customFormat="1" ht="10" x14ac:dyDescent="0.2"/>
    <row r="118" s="3" customFormat="1" ht="10" x14ac:dyDescent="0.2"/>
    <row r="119" s="3" customFormat="1" ht="10" x14ac:dyDescent="0.2"/>
    <row r="120" s="3" customFormat="1" ht="10" x14ac:dyDescent="0.2"/>
    <row r="121" s="3" customFormat="1" ht="10" x14ac:dyDescent="0.2"/>
    <row r="122" s="3" customFormat="1" ht="10" x14ac:dyDescent="0.2"/>
    <row r="123" s="3" customFormat="1" ht="10" x14ac:dyDescent="0.2"/>
    <row r="124" s="3" customFormat="1" ht="10" x14ac:dyDescent="0.2"/>
    <row r="125" s="3" customFormat="1" ht="10" x14ac:dyDescent="0.2"/>
    <row r="126" s="3" customFormat="1" ht="10" x14ac:dyDescent="0.2"/>
    <row r="127" s="3" customFormat="1" ht="10" x14ac:dyDescent="0.2"/>
    <row r="128" s="3" customFormat="1" ht="10" x14ac:dyDescent="0.2"/>
    <row r="129" s="3" customFormat="1" ht="10" x14ac:dyDescent="0.2"/>
    <row r="130" s="3" customFormat="1" ht="10" x14ac:dyDescent="0.2"/>
    <row r="131" s="3" customFormat="1" ht="10" x14ac:dyDescent="0.2"/>
    <row r="132" s="3" customFormat="1" ht="10" x14ac:dyDescent="0.2"/>
    <row r="133" s="3" customFormat="1" ht="10" x14ac:dyDescent="0.2"/>
    <row r="134" s="3" customFormat="1" ht="10" x14ac:dyDescent="0.2"/>
    <row r="135" s="3" customFormat="1" ht="10" x14ac:dyDescent="0.2"/>
    <row r="136" s="3" customFormat="1" ht="10" x14ac:dyDescent="0.2"/>
    <row r="137" s="3" customFormat="1" ht="10" x14ac:dyDescent="0.2"/>
    <row r="138" s="3" customFormat="1" ht="10" x14ac:dyDescent="0.2"/>
    <row r="139" s="3" customFormat="1" ht="10" x14ac:dyDescent="0.2"/>
    <row r="140" s="3" customFormat="1" ht="10" x14ac:dyDescent="0.2"/>
    <row r="141" s="3" customFormat="1" ht="10" x14ac:dyDescent="0.2"/>
    <row r="142" s="3" customFormat="1" ht="10" x14ac:dyDescent="0.2"/>
    <row r="143" s="3" customFormat="1" ht="10" x14ac:dyDescent="0.2"/>
    <row r="144" s="3" customFormat="1" ht="10" x14ac:dyDescent="0.2"/>
    <row r="145" s="3" customFormat="1" ht="10" x14ac:dyDescent="0.2"/>
    <row r="146" s="3" customFormat="1" ht="10" x14ac:dyDescent="0.2"/>
    <row r="147" s="3" customFormat="1" ht="10" x14ac:dyDescent="0.2"/>
    <row r="148" s="3" customFormat="1" ht="10" x14ac:dyDescent="0.2"/>
    <row r="149" s="3" customFormat="1" ht="10" x14ac:dyDescent="0.2"/>
    <row r="150" s="3" customFormat="1" ht="10" x14ac:dyDescent="0.2"/>
    <row r="151" s="3" customFormat="1" ht="10" x14ac:dyDescent="0.2"/>
    <row r="152" s="3" customFormat="1" ht="10" x14ac:dyDescent="0.2"/>
    <row r="153" s="3" customFormat="1" ht="10" x14ac:dyDescent="0.2"/>
    <row r="154" s="3" customFormat="1" ht="10" x14ac:dyDescent="0.2"/>
    <row r="155" s="3" customFormat="1" ht="10" x14ac:dyDescent="0.2"/>
    <row r="156" s="3" customFormat="1" ht="10" x14ac:dyDescent="0.2"/>
    <row r="157" s="3" customFormat="1" ht="10" x14ac:dyDescent="0.2"/>
    <row r="158" s="3" customFormat="1" ht="10" x14ac:dyDescent="0.2"/>
    <row r="159" s="3" customFormat="1" ht="10" x14ac:dyDescent="0.2"/>
    <row r="160" s="3" customFormat="1" ht="10" x14ac:dyDescent="0.2"/>
    <row r="161" s="3" customFormat="1" ht="10" x14ac:dyDescent="0.2"/>
    <row r="162" s="3" customFormat="1" ht="10" x14ac:dyDescent="0.2"/>
    <row r="163" s="3" customFormat="1" ht="10" x14ac:dyDescent="0.2"/>
    <row r="164" s="3" customFormat="1" ht="10" x14ac:dyDescent="0.2"/>
    <row r="165" s="3" customFormat="1" ht="10" x14ac:dyDescent="0.2"/>
    <row r="166" s="3" customFormat="1" ht="10" x14ac:dyDescent="0.2"/>
    <row r="167" s="3" customFormat="1" ht="10" x14ac:dyDescent="0.2"/>
    <row r="168" s="3" customFormat="1" ht="10" x14ac:dyDescent="0.2"/>
    <row r="169" s="3" customFormat="1" ht="10" x14ac:dyDescent="0.2"/>
    <row r="170" s="3" customFormat="1" ht="10" x14ac:dyDescent="0.2"/>
    <row r="171" s="3" customFormat="1" ht="10" x14ac:dyDescent="0.2"/>
    <row r="172" s="3" customFormat="1" ht="10" x14ac:dyDescent="0.2"/>
    <row r="173" s="3" customFormat="1" ht="10" x14ac:dyDescent="0.2"/>
    <row r="174" s="3" customFormat="1" ht="10" x14ac:dyDescent="0.2"/>
    <row r="175" s="3" customFormat="1" ht="10" x14ac:dyDescent="0.2"/>
    <row r="176" s="3" customFormat="1" ht="10" x14ac:dyDescent="0.2"/>
    <row r="177" s="3" customFormat="1" ht="10" x14ac:dyDescent="0.2"/>
    <row r="178" s="3" customFormat="1" ht="10" x14ac:dyDescent="0.2"/>
    <row r="179" s="3" customFormat="1" ht="10" x14ac:dyDescent="0.2"/>
    <row r="180" s="3" customFormat="1" ht="10" x14ac:dyDescent="0.2"/>
    <row r="181" s="3" customFormat="1" ht="10" x14ac:dyDescent="0.2"/>
    <row r="182" s="3" customFormat="1" ht="10" x14ac:dyDescent="0.2"/>
    <row r="183" s="3" customFormat="1" ht="10" x14ac:dyDescent="0.2"/>
    <row r="184" s="3" customFormat="1" ht="10" x14ac:dyDescent="0.2"/>
    <row r="185" s="3" customFormat="1" ht="10" x14ac:dyDescent="0.2"/>
    <row r="186" s="3" customFormat="1" ht="10" x14ac:dyDescent="0.2"/>
    <row r="187" s="3" customFormat="1" ht="10" x14ac:dyDescent="0.2"/>
    <row r="188" s="3" customFormat="1" ht="10" x14ac:dyDescent="0.2"/>
    <row r="189" s="3" customFormat="1" ht="10" x14ac:dyDescent="0.2"/>
    <row r="190" s="3" customFormat="1" ht="10" x14ac:dyDescent="0.2"/>
    <row r="191" s="3" customFormat="1" ht="10" x14ac:dyDescent="0.2"/>
    <row r="192" s="3" customFormat="1" ht="10" x14ac:dyDescent="0.2"/>
    <row r="193" s="3" customFormat="1" ht="10" x14ac:dyDescent="0.2"/>
    <row r="194" s="3" customFormat="1" ht="10" x14ac:dyDescent="0.2"/>
    <row r="195" s="3" customFormat="1" ht="10" x14ac:dyDescent="0.2"/>
    <row r="196" s="3" customFormat="1" ht="10" x14ac:dyDescent="0.2"/>
    <row r="197" s="3" customFormat="1" ht="10" x14ac:dyDescent="0.2"/>
    <row r="198" s="3" customFormat="1" ht="10" x14ac:dyDescent="0.2"/>
    <row r="199" s="3" customFormat="1" ht="10" x14ac:dyDescent="0.2"/>
    <row r="200" s="3" customFormat="1" ht="10" x14ac:dyDescent="0.2"/>
    <row r="201" s="3" customFormat="1" ht="10" x14ac:dyDescent="0.2"/>
    <row r="202" s="3" customFormat="1" ht="10" x14ac:dyDescent="0.2"/>
    <row r="203" s="3" customFormat="1" ht="10" x14ac:dyDescent="0.2"/>
    <row r="204" s="3" customFormat="1" ht="10" x14ac:dyDescent="0.2"/>
    <row r="205" s="3" customFormat="1" ht="10" x14ac:dyDescent="0.2"/>
    <row r="206" s="3" customFormat="1" ht="10" x14ac:dyDescent="0.2"/>
    <row r="207" s="3" customFormat="1" ht="10" x14ac:dyDescent="0.2"/>
    <row r="208" s="3" customFormat="1" ht="10" x14ac:dyDescent="0.2"/>
    <row r="209" s="3" customFormat="1" ht="10" x14ac:dyDescent="0.2"/>
    <row r="210" s="3" customFormat="1" ht="10" x14ac:dyDescent="0.2"/>
    <row r="211" s="3" customFormat="1" ht="10" x14ac:dyDescent="0.2"/>
    <row r="212" s="3" customFormat="1" ht="10" x14ac:dyDescent="0.2"/>
    <row r="213" s="3" customFormat="1" ht="10" x14ac:dyDescent="0.2"/>
    <row r="214" s="3" customFormat="1" ht="10" x14ac:dyDescent="0.2"/>
    <row r="215" s="3" customFormat="1" ht="10" x14ac:dyDescent="0.2"/>
    <row r="216" s="3" customFormat="1" ht="10" x14ac:dyDescent="0.2"/>
    <row r="217" s="3" customFormat="1" ht="10" x14ac:dyDescent="0.2"/>
    <row r="218" s="3" customFormat="1" ht="10" x14ac:dyDescent="0.2"/>
    <row r="219" s="3" customFormat="1" ht="10" x14ac:dyDescent="0.2"/>
    <row r="220" s="3" customFormat="1" ht="10" x14ac:dyDescent="0.2"/>
    <row r="221" s="3" customFormat="1" ht="10" x14ac:dyDescent="0.2"/>
    <row r="222" s="3" customFormat="1" ht="10" x14ac:dyDescent="0.2"/>
    <row r="223" s="3" customFormat="1" ht="10" x14ac:dyDescent="0.2"/>
    <row r="224" s="3" customFormat="1" ht="10" x14ac:dyDescent="0.2"/>
    <row r="225" s="3" customFormat="1" ht="10" x14ac:dyDescent="0.2"/>
    <row r="226" s="3" customFormat="1" ht="10" x14ac:dyDescent="0.2"/>
    <row r="227" s="3" customFormat="1" ht="10" x14ac:dyDescent="0.2"/>
    <row r="228" s="3" customFormat="1" ht="10" x14ac:dyDescent="0.2"/>
    <row r="229" s="3" customFormat="1" ht="10" x14ac:dyDescent="0.2"/>
    <row r="230" s="3" customFormat="1" ht="10" x14ac:dyDescent="0.2"/>
    <row r="231" s="3" customFormat="1" ht="10" x14ac:dyDescent="0.2"/>
    <row r="232" s="3" customFormat="1" ht="10" x14ac:dyDescent="0.2"/>
    <row r="233" s="3" customFormat="1" ht="10" x14ac:dyDescent="0.2"/>
    <row r="234" s="3" customFormat="1" ht="10" x14ac:dyDescent="0.2"/>
    <row r="235" s="3" customFormat="1" ht="10" x14ac:dyDescent="0.2"/>
    <row r="236" s="3" customFormat="1" ht="10" x14ac:dyDescent="0.2"/>
    <row r="237" s="3" customFormat="1" ht="10" x14ac:dyDescent="0.2"/>
    <row r="238" s="3" customFormat="1" ht="10" x14ac:dyDescent="0.2"/>
    <row r="239" s="3" customFormat="1" ht="10" x14ac:dyDescent="0.2"/>
    <row r="240" s="3" customFormat="1" ht="10" x14ac:dyDescent="0.2"/>
    <row r="241" s="3" customFormat="1" ht="10" x14ac:dyDescent="0.2"/>
    <row r="242" s="3" customFormat="1" ht="10" x14ac:dyDescent="0.2"/>
    <row r="243" s="3" customFormat="1" ht="10" x14ac:dyDescent="0.2"/>
    <row r="244" s="3" customFormat="1" ht="10" x14ac:dyDescent="0.2"/>
    <row r="245" s="3" customFormat="1" ht="10" x14ac:dyDescent="0.2"/>
    <row r="246" s="3" customFormat="1" ht="10" x14ac:dyDescent="0.2"/>
    <row r="247" s="3" customFormat="1" ht="10" x14ac:dyDescent="0.2"/>
    <row r="248" s="3" customFormat="1" ht="10" x14ac:dyDescent="0.2"/>
    <row r="249" s="3" customFormat="1" ht="10" x14ac:dyDescent="0.2"/>
    <row r="250" s="3" customFormat="1" ht="10" x14ac:dyDescent="0.2"/>
    <row r="251" s="3" customFormat="1" ht="10" x14ac:dyDescent="0.2"/>
    <row r="252" s="3" customFormat="1" ht="10" x14ac:dyDescent="0.2"/>
    <row r="253" s="3" customFormat="1" ht="10" x14ac:dyDescent="0.2"/>
    <row r="254" s="3" customFormat="1" ht="10" x14ac:dyDescent="0.2"/>
    <row r="255" s="3" customFormat="1" ht="10" x14ac:dyDescent="0.2"/>
    <row r="256" s="3" customFormat="1" ht="10" x14ac:dyDescent="0.2"/>
    <row r="257" s="3" customFormat="1" ht="10" x14ac:dyDescent="0.2"/>
    <row r="258" s="3" customFormat="1" ht="10" x14ac:dyDescent="0.2"/>
    <row r="259" s="3" customFormat="1" ht="10" x14ac:dyDescent="0.2"/>
    <row r="260" s="3" customFormat="1" ht="10" x14ac:dyDescent="0.2"/>
    <row r="261" s="3" customFormat="1" ht="10" x14ac:dyDescent="0.2"/>
    <row r="262" s="3" customFormat="1" ht="10" x14ac:dyDescent="0.2"/>
    <row r="263" s="3" customFormat="1" ht="10" x14ac:dyDescent="0.2"/>
    <row r="264" s="3" customFormat="1" ht="10" x14ac:dyDescent="0.2"/>
    <row r="265" s="3" customFormat="1" ht="10" x14ac:dyDescent="0.2"/>
    <row r="266" s="3" customFormat="1" ht="10" x14ac:dyDescent="0.2"/>
    <row r="267" s="3" customFormat="1" ht="10" x14ac:dyDescent="0.2"/>
    <row r="268" s="3" customFormat="1" ht="10" x14ac:dyDescent="0.2"/>
    <row r="269" s="3" customFormat="1" ht="10" x14ac:dyDescent="0.2"/>
    <row r="270" s="3" customFormat="1" ht="10" x14ac:dyDescent="0.2"/>
    <row r="271" s="3" customFormat="1" ht="10" x14ac:dyDescent="0.2"/>
    <row r="272" s="3" customFormat="1" ht="10" x14ac:dyDescent="0.2"/>
    <row r="273" s="3" customFormat="1" ht="10" x14ac:dyDescent="0.2"/>
    <row r="274" s="3" customFormat="1" ht="10" x14ac:dyDescent="0.2"/>
    <row r="275" s="3" customFormat="1" ht="10" x14ac:dyDescent="0.2"/>
    <row r="276" s="3" customFormat="1" ht="10" x14ac:dyDescent="0.2"/>
    <row r="277" s="3" customFormat="1" ht="10" x14ac:dyDescent="0.2"/>
    <row r="278" s="3" customFormat="1" ht="10" x14ac:dyDescent="0.2"/>
    <row r="279" s="3" customFormat="1" ht="10" x14ac:dyDescent="0.2"/>
    <row r="280" s="3" customFormat="1" ht="10" x14ac:dyDescent="0.2"/>
    <row r="281" s="3" customFormat="1" ht="10" x14ac:dyDescent="0.2"/>
    <row r="282" s="3" customFormat="1" ht="10" x14ac:dyDescent="0.2"/>
    <row r="283" s="3" customFormat="1" ht="10" x14ac:dyDescent="0.2"/>
    <row r="284" s="3" customFormat="1" ht="10" x14ac:dyDescent="0.2"/>
    <row r="285" s="3" customFormat="1" ht="10" x14ac:dyDescent="0.2"/>
    <row r="286" s="3" customFormat="1" ht="10" x14ac:dyDescent="0.2"/>
    <row r="287" s="3" customFormat="1" ht="10" x14ac:dyDescent="0.2"/>
    <row r="288" s="3" customFormat="1" ht="10" x14ac:dyDescent="0.2"/>
    <row r="289" s="3" customFormat="1" ht="10" x14ac:dyDescent="0.2"/>
    <row r="290" s="3" customFormat="1" ht="10" x14ac:dyDescent="0.2"/>
    <row r="291" s="3" customFormat="1" ht="10" x14ac:dyDescent="0.2"/>
    <row r="292" s="3" customFormat="1" ht="10" x14ac:dyDescent="0.2"/>
    <row r="293" s="3" customFormat="1" ht="10" x14ac:dyDescent="0.2"/>
    <row r="294" s="3" customFormat="1" ht="10" x14ac:dyDescent="0.2"/>
    <row r="295" s="3" customFormat="1" ht="10" x14ac:dyDescent="0.2"/>
    <row r="296" s="3" customFormat="1" ht="10" x14ac:dyDescent="0.2"/>
    <row r="297" s="3" customFormat="1" ht="10" x14ac:dyDescent="0.2"/>
    <row r="298" s="3" customFormat="1" ht="10" x14ac:dyDescent="0.2"/>
    <row r="299" s="3" customFormat="1" ht="10" x14ac:dyDescent="0.2"/>
    <row r="300" s="3" customFormat="1" ht="10" x14ac:dyDescent="0.2"/>
    <row r="301" s="3" customFormat="1" ht="10" x14ac:dyDescent="0.2"/>
    <row r="302" s="3" customFormat="1" ht="10" x14ac:dyDescent="0.2"/>
    <row r="303" s="3" customFormat="1" ht="10" x14ac:dyDescent="0.2"/>
    <row r="304" s="3" customFormat="1" ht="10" x14ac:dyDescent="0.2"/>
    <row r="305" s="3" customFormat="1" ht="10" x14ac:dyDescent="0.2"/>
    <row r="306" s="3" customFormat="1" ht="10" x14ac:dyDescent="0.2"/>
    <row r="307" s="3" customFormat="1" ht="10" x14ac:dyDescent="0.2"/>
    <row r="308" s="3" customFormat="1" ht="10" x14ac:dyDescent="0.2"/>
    <row r="309" s="3" customFormat="1" ht="10" x14ac:dyDescent="0.2"/>
    <row r="310" s="3" customFormat="1" ht="10" x14ac:dyDescent="0.2"/>
    <row r="311" s="3" customFormat="1" ht="10" x14ac:dyDescent="0.2"/>
    <row r="312" s="3" customFormat="1" ht="10" x14ac:dyDescent="0.2"/>
    <row r="313" s="3" customFormat="1" ht="10" x14ac:dyDescent="0.2"/>
    <row r="314" s="3" customFormat="1" ht="10" x14ac:dyDescent="0.2"/>
    <row r="315" s="3" customFormat="1" ht="10" x14ac:dyDescent="0.2"/>
    <row r="316" s="3" customFormat="1" ht="10" x14ac:dyDescent="0.2"/>
    <row r="317" s="3" customFormat="1" ht="10" x14ac:dyDescent="0.2"/>
    <row r="318" s="3" customFormat="1" ht="10" x14ac:dyDescent="0.2"/>
    <row r="319" s="3" customFormat="1" ht="10" x14ac:dyDescent="0.2"/>
    <row r="320" s="3" customFormat="1" ht="10" x14ac:dyDescent="0.2"/>
    <row r="321" s="3" customFormat="1" ht="10" x14ac:dyDescent="0.2"/>
    <row r="322" s="3" customFormat="1" ht="10" x14ac:dyDescent="0.2"/>
    <row r="323" s="3" customFormat="1" ht="10" x14ac:dyDescent="0.2"/>
    <row r="324" s="3" customFormat="1" ht="10" x14ac:dyDescent="0.2"/>
    <row r="325" s="3" customFormat="1" ht="10" x14ac:dyDescent="0.2"/>
    <row r="326" s="3" customFormat="1" ht="10" x14ac:dyDescent="0.2"/>
    <row r="327" s="3" customFormat="1" ht="10" x14ac:dyDescent="0.2"/>
    <row r="328" s="3" customFormat="1" ht="10" x14ac:dyDescent="0.2"/>
    <row r="329" s="3" customFormat="1" ht="10" x14ac:dyDescent="0.2"/>
    <row r="330" s="3" customFormat="1" ht="10" x14ac:dyDescent="0.2"/>
    <row r="331" s="3" customFormat="1" ht="10" x14ac:dyDescent="0.2"/>
    <row r="332" s="3" customFormat="1" ht="10" x14ac:dyDescent="0.2"/>
    <row r="333" s="3" customFormat="1" ht="10" x14ac:dyDescent="0.2"/>
    <row r="334" s="3" customFormat="1" ht="10" x14ac:dyDescent="0.2"/>
    <row r="335" s="3" customFormat="1" ht="10" x14ac:dyDescent="0.2"/>
    <row r="336" s="3" customFormat="1" ht="10" x14ac:dyDescent="0.2"/>
    <row r="337" s="3" customFormat="1" ht="10" x14ac:dyDescent="0.2"/>
    <row r="338" s="3" customFormat="1" ht="10" x14ac:dyDescent="0.2"/>
    <row r="339" s="3" customFormat="1" ht="10" x14ac:dyDescent="0.2"/>
    <row r="340" s="3" customFormat="1" ht="10" x14ac:dyDescent="0.2"/>
    <row r="341" s="3" customFormat="1" ht="10" x14ac:dyDescent="0.2"/>
    <row r="342" s="3" customFormat="1" ht="10" x14ac:dyDescent="0.2"/>
    <row r="343" s="3" customFormat="1" ht="10" x14ac:dyDescent="0.2"/>
    <row r="344" s="3" customFormat="1" ht="10" x14ac:dyDescent="0.2"/>
    <row r="345" s="3" customFormat="1" ht="10" x14ac:dyDescent="0.2"/>
    <row r="346" s="3" customFormat="1" ht="10" x14ac:dyDescent="0.2"/>
    <row r="347" s="3" customFormat="1" ht="10" x14ac:dyDescent="0.2"/>
    <row r="348" s="3" customFormat="1" ht="10" x14ac:dyDescent="0.2"/>
    <row r="349" s="3" customFormat="1" ht="10" x14ac:dyDescent="0.2"/>
    <row r="350" s="3" customFormat="1" ht="10" x14ac:dyDescent="0.2"/>
    <row r="351" s="3" customFormat="1" ht="10" x14ac:dyDescent="0.2"/>
    <row r="352" s="3" customFormat="1" ht="10" x14ac:dyDescent="0.2"/>
    <row r="353" s="3" customFormat="1" ht="10" x14ac:dyDescent="0.2"/>
    <row r="354" s="3" customFormat="1" ht="10" x14ac:dyDescent="0.2"/>
    <row r="355" s="3" customFormat="1" ht="10" x14ac:dyDescent="0.2"/>
    <row r="356" s="3" customFormat="1" ht="10" x14ac:dyDescent="0.2"/>
    <row r="357" s="3" customFormat="1" ht="10" x14ac:dyDescent="0.2"/>
    <row r="358" s="3" customFormat="1" ht="10" x14ac:dyDescent="0.2"/>
    <row r="359" s="3" customFormat="1" ht="10" x14ac:dyDescent="0.2"/>
    <row r="360" s="3" customFormat="1" ht="10" x14ac:dyDescent="0.2"/>
    <row r="361" s="3" customFormat="1" ht="10" x14ac:dyDescent="0.2"/>
    <row r="362" s="3" customFormat="1" ht="10" x14ac:dyDescent="0.2"/>
    <row r="363" s="3" customFormat="1" ht="10" x14ac:dyDescent="0.2"/>
    <row r="364" s="3" customFormat="1" ht="10" x14ac:dyDescent="0.2"/>
    <row r="365" s="3" customFormat="1" ht="10" x14ac:dyDescent="0.2"/>
    <row r="366" s="3" customFormat="1" ht="10" x14ac:dyDescent="0.2"/>
    <row r="367" s="3" customFormat="1" ht="10" x14ac:dyDescent="0.2"/>
    <row r="368" s="3" customFormat="1" ht="10" x14ac:dyDescent="0.2"/>
    <row r="369" s="3" customFormat="1" ht="10" x14ac:dyDescent="0.2"/>
    <row r="370" s="3" customFormat="1" ht="10" x14ac:dyDescent="0.2"/>
    <row r="371" s="3" customFormat="1" ht="10" x14ac:dyDescent="0.2"/>
    <row r="372" s="3" customFormat="1" ht="10" x14ac:dyDescent="0.2"/>
    <row r="373" s="3" customFormat="1" ht="10" x14ac:dyDescent="0.2"/>
    <row r="374" s="3" customFormat="1" ht="10" x14ac:dyDescent="0.2"/>
    <row r="375" s="3" customFormat="1" ht="10" x14ac:dyDescent="0.2"/>
    <row r="376" s="3" customFormat="1" ht="10" x14ac:dyDescent="0.2"/>
    <row r="377" s="3" customFormat="1" ht="10" x14ac:dyDescent="0.2"/>
    <row r="378" s="3" customFormat="1" ht="10" x14ac:dyDescent="0.2"/>
    <row r="379" s="3" customFormat="1" ht="10" x14ac:dyDescent="0.2"/>
    <row r="380" s="3" customFormat="1" ht="10" x14ac:dyDescent="0.2"/>
    <row r="381" s="3" customFormat="1" ht="10" x14ac:dyDescent="0.2"/>
    <row r="382" s="3" customFormat="1" ht="10" x14ac:dyDescent="0.2"/>
    <row r="383" s="3" customFormat="1" ht="10" x14ac:dyDescent="0.2"/>
    <row r="384" s="3" customFormat="1" ht="10" x14ac:dyDescent="0.2"/>
    <row r="385" s="3" customFormat="1" ht="10" x14ac:dyDescent="0.2"/>
    <row r="386" s="3" customFormat="1" ht="10" x14ac:dyDescent="0.2"/>
    <row r="387" s="3" customFormat="1" ht="10" x14ac:dyDescent="0.2"/>
    <row r="388" s="3" customFormat="1" ht="10" x14ac:dyDescent="0.2"/>
    <row r="389" s="3" customFormat="1" ht="10" x14ac:dyDescent="0.2"/>
    <row r="390" s="3" customFormat="1" ht="10" x14ac:dyDescent="0.2"/>
    <row r="391" s="3" customFormat="1" ht="10" x14ac:dyDescent="0.2"/>
    <row r="392" s="3" customFormat="1" ht="10" x14ac:dyDescent="0.2"/>
    <row r="393" s="3" customFormat="1" ht="10" x14ac:dyDescent="0.2"/>
    <row r="394" s="3" customFormat="1" ht="10" x14ac:dyDescent="0.2"/>
    <row r="395" s="3" customFormat="1" ht="10" x14ac:dyDescent="0.2"/>
    <row r="396" s="3" customFormat="1" ht="10" x14ac:dyDescent="0.2"/>
    <row r="397" s="3" customFormat="1" ht="10" x14ac:dyDescent="0.2"/>
    <row r="398" s="3" customFormat="1" ht="10" x14ac:dyDescent="0.2"/>
    <row r="399" s="3" customFormat="1" ht="10" x14ac:dyDescent="0.2"/>
    <row r="400" s="3" customFormat="1" ht="10" x14ac:dyDescent="0.2"/>
    <row r="401" s="3" customFormat="1" ht="10" x14ac:dyDescent="0.2"/>
    <row r="402" s="3" customFormat="1" ht="10" x14ac:dyDescent="0.2"/>
    <row r="403" s="3" customFormat="1" ht="10" x14ac:dyDescent="0.2"/>
    <row r="404" s="3" customFormat="1" ht="10" x14ac:dyDescent="0.2"/>
    <row r="405" s="3" customFormat="1" ht="10" x14ac:dyDescent="0.2"/>
    <row r="406" s="3" customFormat="1" ht="10" x14ac:dyDescent="0.2"/>
    <row r="407" s="3" customFormat="1" ht="10" x14ac:dyDescent="0.2"/>
    <row r="408" s="3" customFormat="1" ht="10" x14ac:dyDescent="0.2"/>
    <row r="409" s="3" customFormat="1" ht="10" x14ac:dyDescent="0.2"/>
    <row r="410" s="3" customFormat="1" ht="10" x14ac:dyDescent="0.2"/>
    <row r="411" s="3" customFormat="1" ht="10" x14ac:dyDescent="0.2"/>
    <row r="412" s="3" customFormat="1" ht="10" x14ac:dyDescent="0.2"/>
    <row r="413" s="3" customFormat="1" ht="10" x14ac:dyDescent="0.2"/>
    <row r="414" s="3" customFormat="1" ht="10" x14ac:dyDescent="0.2"/>
    <row r="415" s="3" customFormat="1" ht="10" x14ac:dyDescent="0.2"/>
    <row r="416" s="3" customFormat="1" ht="10" x14ac:dyDescent="0.2"/>
    <row r="417" s="3" customFormat="1" ht="10" x14ac:dyDescent="0.2"/>
    <row r="418" s="3" customFormat="1" ht="10" x14ac:dyDescent="0.2"/>
    <row r="419" s="3" customFormat="1" ht="10" x14ac:dyDescent="0.2"/>
    <row r="420" s="3" customFormat="1" ht="10" x14ac:dyDescent="0.2"/>
    <row r="421" s="3" customFormat="1" ht="10" x14ac:dyDescent="0.2"/>
    <row r="422" s="3" customFormat="1" ht="10" x14ac:dyDescent="0.2"/>
    <row r="423" s="3" customFormat="1" ht="10" x14ac:dyDescent="0.2"/>
    <row r="424" s="3" customFormat="1" ht="10" x14ac:dyDescent="0.2"/>
    <row r="425" s="3" customFormat="1" ht="10" x14ac:dyDescent="0.2"/>
    <row r="426" s="3" customFormat="1" ht="10" x14ac:dyDescent="0.2"/>
    <row r="427" s="3" customFormat="1" ht="10" x14ac:dyDescent="0.2"/>
    <row r="428" s="3" customFormat="1" ht="10" x14ac:dyDescent="0.2"/>
    <row r="429" s="3" customFormat="1" ht="10" x14ac:dyDescent="0.2"/>
    <row r="430" s="3" customFormat="1" ht="10" x14ac:dyDescent="0.2"/>
    <row r="431" s="3" customFormat="1" ht="10" x14ac:dyDescent="0.2"/>
    <row r="432" s="3" customFormat="1" ht="10" x14ac:dyDescent="0.2"/>
    <row r="433" s="3" customFormat="1" ht="10" x14ac:dyDescent="0.2"/>
    <row r="434" s="3" customFormat="1" ht="10" x14ac:dyDescent="0.2"/>
    <row r="435" s="3" customFormat="1" ht="10" x14ac:dyDescent="0.2"/>
    <row r="436" s="3" customFormat="1" ht="10" x14ac:dyDescent="0.2"/>
    <row r="437" s="3" customFormat="1" ht="10" x14ac:dyDescent="0.2"/>
    <row r="438" s="3" customFormat="1" ht="10" x14ac:dyDescent="0.2"/>
    <row r="439" s="3" customFormat="1" ht="10" x14ac:dyDescent="0.2"/>
    <row r="440" s="3" customFormat="1" ht="10" x14ac:dyDescent="0.2"/>
    <row r="441" s="3" customFormat="1" ht="10" x14ac:dyDescent="0.2"/>
    <row r="442" s="3" customFormat="1" ht="10" x14ac:dyDescent="0.2"/>
    <row r="443" s="3" customFormat="1" ht="10" x14ac:dyDescent="0.2"/>
    <row r="444" s="3" customFormat="1" ht="10" x14ac:dyDescent="0.2"/>
    <row r="445" s="3" customFormat="1" ht="10" x14ac:dyDescent="0.2"/>
    <row r="446" s="3" customFormat="1" ht="10" x14ac:dyDescent="0.2"/>
    <row r="447" s="3" customFormat="1" ht="10" x14ac:dyDescent="0.2"/>
    <row r="448" s="3" customFormat="1" ht="10" x14ac:dyDescent="0.2"/>
    <row r="449" s="3" customFormat="1" ht="10" x14ac:dyDescent="0.2"/>
    <row r="450" s="3" customFormat="1" ht="10" x14ac:dyDescent="0.2"/>
    <row r="451" s="3" customFormat="1" ht="10" x14ac:dyDescent="0.2"/>
    <row r="452" s="3" customFormat="1" ht="10" x14ac:dyDescent="0.2"/>
    <row r="453" s="3" customFormat="1" ht="10" x14ac:dyDescent="0.2"/>
    <row r="454" s="3" customFormat="1" ht="10" x14ac:dyDescent="0.2"/>
    <row r="455" s="3" customFormat="1" ht="10" x14ac:dyDescent="0.2"/>
    <row r="456" s="3" customFormat="1" ht="10" x14ac:dyDescent="0.2"/>
    <row r="457" s="3" customFormat="1" ht="10" x14ac:dyDescent="0.2"/>
    <row r="458" s="3" customFormat="1" ht="10" x14ac:dyDescent="0.2"/>
    <row r="459" s="3" customFormat="1" ht="10" x14ac:dyDescent="0.2"/>
    <row r="460" s="3" customFormat="1" ht="10" x14ac:dyDescent="0.2"/>
    <row r="461" s="3" customFormat="1" ht="10" x14ac:dyDescent="0.2"/>
    <row r="462" s="3" customFormat="1" ht="10" x14ac:dyDescent="0.2"/>
    <row r="463" s="3" customFormat="1" ht="10" x14ac:dyDescent="0.2"/>
    <row r="464" s="3" customFormat="1" ht="10" x14ac:dyDescent="0.2"/>
    <row r="465" s="3" customFormat="1" ht="10" x14ac:dyDescent="0.2"/>
    <row r="466" s="3" customFormat="1" ht="10" x14ac:dyDescent="0.2"/>
    <row r="467" s="3" customFormat="1" ht="10" x14ac:dyDescent="0.2"/>
    <row r="468" s="3" customFormat="1" ht="10" x14ac:dyDescent="0.2"/>
    <row r="469" s="3" customFormat="1" ht="10" x14ac:dyDescent="0.2"/>
    <row r="470" s="3" customFormat="1" ht="10" x14ac:dyDescent="0.2"/>
    <row r="471" s="3" customFormat="1" ht="10" x14ac:dyDescent="0.2"/>
    <row r="472" s="3" customFormat="1" ht="10" x14ac:dyDescent="0.2"/>
    <row r="473" s="3" customFormat="1" ht="10" x14ac:dyDescent="0.2"/>
    <row r="474" s="3" customFormat="1" ht="10" x14ac:dyDescent="0.2"/>
    <row r="475" s="3" customFormat="1" ht="10" x14ac:dyDescent="0.2"/>
    <row r="476" s="3" customFormat="1" ht="10" x14ac:dyDescent="0.2"/>
    <row r="477" s="3" customFormat="1" ht="10" x14ac:dyDescent="0.2"/>
    <row r="478" s="3" customFormat="1" ht="10" x14ac:dyDescent="0.2"/>
    <row r="479" s="3" customFormat="1" ht="10" x14ac:dyDescent="0.2"/>
    <row r="480" s="3" customFormat="1" ht="10" x14ac:dyDescent="0.2"/>
    <row r="481" s="3" customFormat="1" ht="10" x14ac:dyDescent="0.2"/>
    <row r="482" s="3" customFormat="1" ht="10" x14ac:dyDescent="0.2"/>
    <row r="483" s="3" customFormat="1" ht="10" x14ac:dyDescent="0.2"/>
    <row r="484" s="3" customFormat="1" ht="10" x14ac:dyDescent="0.2"/>
    <row r="485" s="3" customFormat="1" ht="10" x14ac:dyDescent="0.2"/>
    <row r="486" s="3" customFormat="1" ht="10" x14ac:dyDescent="0.2"/>
    <row r="487" s="3" customFormat="1" ht="10" x14ac:dyDescent="0.2"/>
    <row r="488" s="3" customFormat="1" ht="10" x14ac:dyDescent="0.2"/>
    <row r="489" s="3" customFormat="1" ht="10" x14ac:dyDescent="0.2"/>
    <row r="490" s="3" customFormat="1" ht="10" x14ac:dyDescent="0.2"/>
    <row r="491" s="3" customFormat="1" ht="10" x14ac:dyDescent="0.2"/>
    <row r="492" s="3" customFormat="1" ht="10" x14ac:dyDescent="0.2"/>
    <row r="493" s="3" customFormat="1" ht="10" x14ac:dyDescent="0.2"/>
    <row r="494" s="3" customFormat="1" ht="10" x14ac:dyDescent="0.2"/>
    <row r="495" s="3" customFormat="1" ht="10" x14ac:dyDescent="0.2"/>
    <row r="496" s="3" customFormat="1" ht="10" x14ac:dyDescent="0.2"/>
    <row r="497" s="3" customFormat="1" ht="10" x14ac:dyDescent="0.2"/>
    <row r="498" s="3" customFormat="1" ht="10" x14ac:dyDescent="0.2"/>
    <row r="499" s="3" customFormat="1" ht="10" x14ac:dyDescent="0.2"/>
  </sheetData>
  <sheetProtection sheet="1" objects="1" scenarios="1"/>
  <phoneticPr fontId="0" type="noConversion"/>
  <pageMargins left="0.25" right="0.25" top="0.75" bottom="0.75" header="0.3" footer="0.3"/>
  <pageSetup paperSize="9" scale="74" orientation="portrait" r:id="rId1"/>
  <headerFooter alignWithMargins="0">
    <oddFooter>&amp;L&amp;7Source: ONS, Crown Copyright 2022&amp;R&amp;7Transportation &amp; Connectivity, Place, Prosperity &amp; Sustainability, www.birmingham.gov.uk/census/brenda.henry@birmingham.gov.uk, 0121 303 4208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Notes and Definitions</vt:lpstr>
      <vt:lpstr>number</vt:lpstr>
      <vt:lpstr>percent</vt:lpstr>
      <vt:lpstr>'Notes and Definitions'!Print_Area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Legal partnership status</dc:title>
  <dc:creator>PLAABAHY</dc:creator>
  <cp:lastModifiedBy>James Cowling</cp:lastModifiedBy>
  <cp:lastPrinted>2022-11-14T14:09:46Z</cp:lastPrinted>
  <dcterms:created xsi:type="dcterms:W3CDTF">2003-09-24T08:16:23Z</dcterms:created>
  <dcterms:modified xsi:type="dcterms:W3CDTF">2023-02-08T12:12:15Z</dcterms:modified>
</cp:coreProperties>
</file>