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E11086A3-22C2-440E-B73B-B3047F92E3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tes and Definitions" sheetId="5" r:id="rId1"/>
    <sheet name="number" sheetId="1" r:id="rId2"/>
    <sheet name="percent" sheetId="2" r:id="rId3"/>
  </sheets>
  <definedNames>
    <definedName name="_xlnm.Print_Area" localSheetId="0">'Notes and Definitions'!$A$1:$Q$48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" i="2" l="1"/>
  <c r="I90" i="2"/>
  <c r="I89" i="2"/>
  <c r="I87" i="2"/>
  <c r="I86" i="2"/>
  <c r="I85" i="2"/>
  <c r="I83" i="2"/>
  <c r="I82" i="2"/>
  <c r="I81" i="2"/>
  <c r="I79" i="2"/>
  <c r="I78" i="2"/>
  <c r="I77" i="2"/>
  <c r="I76" i="2"/>
  <c r="I75" i="2"/>
  <c r="I74" i="2"/>
  <c r="I73" i="2"/>
  <c r="I71" i="2"/>
  <c r="I70" i="2"/>
  <c r="I69" i="2"/>
  <c r="I68" i="2"/>
  <c r="I67" i="2"/>
  <c r="I66" i="2"/>
  <c r="I65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9" i="2"/>
  <c r="I47" i="2"/>
  <c r="I46" i="2"/>
  <c r="I45" i="2"/>
  <c r="I44" i="2"/>
  <c r="I43" i="2"/>
  <c r="I42" i="2"/>
  <c r="I41" i="2"/>
  <c r="I39" i="2"/>
  <c r="E39" i="2"/>
  <c r="I38" i="2"/>
  <c r="E38" i="2"/>
  <c r="I37" i="2"/>
  <c r="E37" i="2"/>
  <c r="I36" i="2"/>
  <c r="I35" i="2"/>
  <c r="E35" i="2"/>
  <c r="I34" i="2"/>
  <c r="E34" i="2"/>
  <c r="I33" i="2"/>
  <c r="E33" i="2"/>
  <c r="I31" i="2"/>
  <c r="E31" i="2"/>
  <c r="I30" i="2"/>
  <c r="E30" i="2"/>
  <c r="I29" i="2"/>
  <c r="E29" i="2"/>
  <c r="I28" i="2"/>
  <c r="I27" i="2"/>
  <c r="E27" i="2"/>
  <c r="I26" i="2"/>
  <c r="E26" i="2"/>
  <c r="I25" i="2"/>
  <c r="E25" i="2"/>
  <c r="I23" i="2"/>
  <c r="E23" i="2"/>
  <c r="L21" i="2"/>
  <c r="K21" i="2"/>
  <c r="J21" i="2"/>
  <c r="I21" i="2"/>
  <c r="H21" i="2"/>
  <c r="G21" i="2"/>
  <c r="F21" i="2"/>
  <c r="E21" i="2"/>
  <c r="L20" i="2"/>
  <c r="K20" i="2"/>
  <c r="J20" i="2"/>
  <c r="I20" i="2"/>
  <c r="H20" i="2"/>
  <c r="G20" i="2"/>
  <c r="F20" i="2"/>
  <c r="E20" i="2"/>
  <c r="L19" i="2"/>
  <c r="K19" i="2"/>
  <c r="J19" i="2"/>
  <c r="I19" i="2"/>
  <c r="H19" i="2"/>
  <c r="G19" i="2"/>
  <c r="F19" i="2"/>
  <c r="E19" i="2"/>
  <c r="L18" i="2"/>
  <c r="K18" i="2"/>
  <c r="J18" i="2"/>
  <c r="I18" i="2"/>
  <c r="H18" i="2"/>
  <c r="G18" i="2"/>
  <c r="F18" i="2"/>
  <c r="E18" i="2"/>
  <c r="L17" i="2"/>
  <c r="K17" i="2"/>
  <c r="J17" i="2"/>
  <c r="I17" i="2"/>
  <c r="H17" i="2"/>
  <c r="G17" i="2"/>
  <c r="F17" i="2"/>
  <c r="E17" i="2"/>
  <c r="L16" i="2"/>
  <c r="K16" i="2"/>
  <c r="J16" i="2"/>
  <c r="I16" i="2"/>
  <c r="H16" i="2"/>
  <c r="G16" i="2"/>
  <c r="F16" i="2"/>
  <c r="E16" i="2"/>
  <c r="L15" i="2"/>
  <c r="K15" i="2"/>
  <c r="J15" i="2"/>
  <c r="I15" i="2"/>
  <c r="H15" i="2"/>
  <c r="G15" i="2"/>
  <c r="F15" i="2"/>
  <c r="E15" i="2"/>
  <c r="L14" i="2"/>
  <c r="K14" i="2"/>
  <c r="J14" i="2"/>
  <c r="I14" i="2"/>
  <c r="H14" i="2"/>
  <c r="G14" i="2"/>
  <c r="F14" i="2"/>
  <c r="E14" i="2"/>
  <c r="L13" i="2"/>
  <c r="K13" i="2"/>
  <c r="J13" i="2"/>
  <c r="I13" i="2"/>
  <c r="H13" i="2"/>
  <c r="G13" i="2"/>
  <c r="F13" i="2"/>
  <c r="E13" i="2"/>
  <c r="L12" i="2"/>
  <c r="K12" i="2"/>
  <c r="J12" i="2"/>
  <c r="I12" i="2"/>
  <c r="H12" i="2"/>
  <c r="G12" i="2"/>
  <c r="F12" i="2"/>
  <c r="E12" i="2"/>
  <c r="E7" i="2"/>
  <c r="F7" i="2"/>
  <c r="G7" i="2"/>
  <c r="H7" i="2"/>
  <c r="I7" i="2"/>
  <c r="J7" i="2"/>
  <c r="K7" i="2"/>
  <c r="L7" i="2"/>
  <c r="E8" i="2"/>
  <c r="F8" i="2"/>
  <c r="G8" i="2"/>
  <c r="H8" i="2"/>
  <c r="I8" i="2"/>
  <c r="J8" i="2"/>
  <c r="K8" i="2"/>
  <c r="L8" i="2"/>
  <c r="E9" i="2"/>
  <c r="F9" i="2"/>
  <c r="G9" i="2"/>
  <c r="H9" i="2"/>
  <c r="I9" i="2"/>
  <c r="J9" i="2"/>
  <c r="K9" i="2"/>
  <c r="L9" i="2"/>
  <c r="E10" i="2"/>
  <c r="F10" i="2"/>
  <c r="G10" i="2"/>
  <c r="H10" i="2"/>
  <c r="I10" i="2"/>
  <c r="J10" i="2"/>
  <c r="K10" i="2"/>
  <c r="L10" i="2"/>
  <c r="F6" i="2"/>
  <c r="G6" i="2"/>
  <c r="H6" i="2"/>
  <c r="I6" i="2"/>
  <c r="J6" i="2"/>
  <c r="K6" i="2"/>
  <c r="L6" i="2"/>
  <c r="E6" i="2"/>
  <c r="M21" i="1"/>
  <c r="M12" i="1"/>
  <c r="M13" i="1"/>
  <c r="M14" i="1"/>
  <c r="M15" i="1"/>
  <c r="M16" i="1"/>
  <c r="M17" i="1"/>
  <c r="M18" i="1"/>
  <c r="M19" i="1"/>
  <c r="M20" i="1"/>
  <c r="M23" i="1"/>
  <c r="L23" i="2" s="1"/>
  <c r="M24" i="1"/>
  <c r="L24" i="2" s="1"/>
  <c r="M25" i="1"/>
  <c r="L25" i="2" s="1"/>
  <c r="M26" i="1"/>
  <c r="L26" i="2" s="1"/>
  <c r="M27" i="1"/>
  <c r="L27" i="2" s="1"/>
  <c r="M28" i="1"/>
  <c r="L28" i="2" s="1"/>
  <c r="M29" i="1"/>
  <c r="L29" i="2" s="1"/>
  <c r="M30" i="1"/>
  <c r="L30" i="2" s="1"/>
  <c r="M31" i="1"/>
  <c r="L31" i="2" s="1"/>
  <c r="M32" i="1"/>
  <c r="L32" i="2" s="1"/>
  <c r="M33" i="1"/>
  <c r="L33" i="2" s="1"/>
  <c r="M34" i="1"/>
  <c r="L34" i="2" s="1"/>
  <c r="M35" i="1"/>
  <c r="L35" i="2" s="1"/>
  <c r="M36" i="1"/>
  <c r="L36" i="2" s="1"/>
  <c r="M37" i="1"/>
  <c r="L37" i="2" s="1"/>
  <c r="M38" i="1"/>
  <c r="L38" i="2" s="1"/>
  <c r="M39" i="1"/>
  <c r="L39" i="2" s="1"/>
  <c r="M40" i="1"/>
  <c r="L40" i="2" s="1"/>
  <c r="M41" i="1"/>
  <c r="L41" i="2" s="1"/>
  <c r="M42" i="1"/>
  <c r="L42" i="2" s="1"/>
  <c r="M43" i="1"/>
  <c r="L43" i="2" s="1"/>
  <c r="M44" i="1"/>
  <c r="L44" i="2" s="1"/>
  <c r="M45" i="1"/>
  <c r="L45" i="2" s="1"/>
  <c r="M46" i="1"/>
  <c r="L46" i="2" s="1"/>
  <c r="M47" i="1"/>
  <c r="L47" i="2" s="1"/>
  <c r="M48" i="1"/>
  <c r="L48" i="2" s="1"/>
  <c r="M49" i="1"/>
  <c r="L49" i="2" s="1"/>
  <c r="M50" i="1"/>
  <c r="L50" i="2" s="1"/>
  <c r="M51" i="1"/>
  <c r="L51" i="2" s="1"/>
  <c r="M52" i="1"/>
  <c r="L52" i="2" s="1"/>
  <c r="M53" i="1"/>
  <c r="L53" i="2" s="1"/>
  <c r="M54" i="1"/>
  <c r="L54" i="2" s="1"/>
  <c r="M55" i="1"/>
  <c r="L55" i="2" s="1"/>
  <c r="M56" i="1"/>
  <c r="L56" i="2" s="1"/>
  <c r="M57" i="1"/>
  <c r="L57" i="2" s="1"/>
  <c r="M58" i="1"/>
  <c r="L58" i="2" s="1"/>
  <c r="M59" i="1"/>
  <c r="L59" i="2" s="1"/>
  <c r="M60" i="1"/>
  <c r="L60" i="2" s="1"/>
  <c r="M61" i="1"/>
  <c r="L61" i="2" s="1"/>
  <c r="M62" i="1"/>
  <c r="L62" i="2" s="1"/>
  <c r="M63" i="1"/>
  <c r="L63" i="2" s="1"/>
  <c r="M64" i="1"/>
  <c r="L64" i="2" s="1"/>
  <c r="M65" i="1"/>
  <c r="L65" i="2" s="1"/>
  <c r="M66" i="1"/>
  <c r="L66" i="2" s="1"/>
  <c r="M67" i="1"/>
  <c r="L67" i="2" s="1"/>
  <c r="M68" i="1"/>
  <c r="L68" i="2" s="1"/>
  <c r="M69" i="1"/>
  <c r="L69" i="2" s="1"/>
  <c r="M70" i="1"/>
  <c r="L70" i="2" s="1"/>
  <c r="M71" i="1"/>
  <c r="L71" i="2" s="1"/>
  <c r="M72" i="1"/>
  <c r="L72" i="2" s="1"/>
  <c r="M73" i="1"/>
  <c r="L73" i="2" s="1"/>
  <c r="M74" i="1"/>
  <c r="L74" i="2" s="1"/>
  <c r="M75" i="1"/>
  <c r="L75" i="2" s="1"/>
  <c r="M76" i="1"/>
  <c r="L76" i="2" s="1"/>
  <c r="M77" i="1"/>
  <c r="L77" i="2" s="1"/>
  <c r="M78" i="1"/>
  <c r="L78" i="2" s="1"/>
  <c r="M79" i="1"/>
  <c r="L79" i="2" s="1"/>
  <c r="M80" i="1"/>
  <c r="L80" i="2" s="1"/>
  <c r="M81" i="1"/>
  <c r="L81" i="2" s="1"/>
  <c r="M82" i="1"/>
  <c r="L82" i="2" s="1"/>
  <c r="M83" i="1"/>
  <c r="L83" i="2" s="1"/>
  <c r="M84" i="1"/>
  <c r="L84" i="2" s="1"/>
  <c r="M85" i="1"/>
  <c r="L85" i="2" s="1"/>
  <c r="M86" i="1"/>
  <c r="L86" i="2" s="1"/>
  <c r="M87" i="1"/>
  <c r="L87" i="2" s="1"/>
  <c r="M88" i="1"/>
  <c r="L88" i="2" s="1"/>
  <c r="M89" i="1"/>
  <c r="L89" i="2" s="1"/>
  <c r="M90" i="1"/>
  <c r="L90" i="2" s="1"/>
  <c r="M91" i="1"/>
  <c r="L91" i="2" s="1"/>
  <c r="M7" i="1"/>
  <c r="M8" i="1"/>
  <c r="M9" i="1"/>
  <c r="M10" i="1"/>
  <c r="M6" i="1"/>
  <c r="A2" i="2"/>
  <c r="A2" i="1"/>
  <c r="D8" i="2"/>
  <c r="D9" i="2"/>
  <c r="D10" i="2"/>
  <c r="D12" i="2"/>
  <c r="D13" i="2"/>
  <c r="D14" i="2"/>
  <c r="D15" i="2"/>
  <c r="D16" i="2"/>
  <c r="D17" i="2"/>
  <c r="D18" i="2"/>
  <c r="D19" i="2"/>
  <c r="D20" i="2"/>
  <c r="D21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7" i="2"/>
  <c r="D6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7" i="1"/>
  <c r="D8" i="1"/>
  <c r="D9" i="1"/>
  <c r="D10" i="1"/>
  <c r="D6" i="1"/>
  <c r="E24" i="2" l="1"/>
  <c r="E2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36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E3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I40" i="2"/>
  <c r="I64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I24" i="2"/>
  <c r="I72" i="2"/>
  <c r="I80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I48" i="2"/>
  <c r="I84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I32" i="2"/>
  <c r="I56" i="2"/>
  <c r="I88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1" i="2"/>
  <c r="B20" i="2"/>
  <c r="B19" i="2"/>
  <c r="B18" i="2"/>
  <c r="B17" i="2"/>
  <c r="B16" i="2"/>
  <c r="B15" i="2"/>
  <c r="B14" i="2"/>
  <c r="B13" i="2"/>
  <c r="B12" i="2"/>
  <c r="B7" i="2"/>
  <c r="B8" i="2"/>
  <c r="B9" i="2"/>
  <c r="B10" i="2"/>
  <c r="B6" i="2"/>
  <c r="A1" i="2"/>
  <c r="A1" i="1"/>
</calcChain>
</file>

<file path=xl/sharedStrings.xml><?xml version="1.0" encoding="utf-8"?>
<sst xmlns="http://schemas.openxmlformats.org/spreadsheetml/2006/main" count="234" uniqueCount="131">
  <si>
    <t>England</t>
  </si>
  <si>
    <t>England &amp; Wales</t>
  </si>
  <si>
    <t>West Midlands Region</t>
  </si>
  <si>
    <t>West Midlands Met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</si>
  <si>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</si>
  <si>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</si>
  <si>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</si>
  <si>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</si>
  <si>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</si>
  <si>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</si>
  <si>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</si>
  <si>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</si>
  <si>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</si>
  <si>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</si>
  <si>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</si>
  <si>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</si>
  <si>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</si>
  <si>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</si>
  <si>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</si>
  <si>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</si>
  <si>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</si>
  <si>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</si>
  <si>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</si>
  <si>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</si>
  <si>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</si>
  <si>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</si>
  <si>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</si>
  <si>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</si>
  <si>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Handsworth Wood</t>
  </si>
  <si>
    <t>South Yardley</t>
  </si>
  <si>
    <t>Sutton Trinity</t>
  </si>
  <si>
    <t>Acocks Green</t>
  </si>
  <si>
    <t>Bordesley Green</t>
  </si>
  <si>
    <t>Notes and Definitions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</si>
  <si>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</si>
  <si>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</si>
  <si>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</si>
  <si>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</si>
  <si>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</si>
  <si>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</si>
  <si>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</si>
  <si>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Wards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</si>
  <si>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</si>
  <si>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</si>
  <si>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</si>
  <si>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</si>
  <si>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</si>
  <si>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</si>
  <si>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</si>
  <si>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</si>
  <si>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</si>
  <si>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</si>
  <si>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</si>
  <si>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</si>
  <si>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</si>
  <si>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</si>
  <si>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</si>
  <si>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</si>
  <si>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</si>
  <si>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</si>
  <si>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</si>
  <si>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</si>
  <si>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</si>
  <si>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</si>
  <si>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</si>
  <si>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</si>
  <si>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</si>
  <si>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</si>
  <si>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</si>
  <si>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</si>
  <si>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</si>
  <si>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</si>
  <si>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</si>
  <si>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</si>
  <si>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</si>
  <si>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</si>
  <si>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</si>
  <si>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</si>
  <si>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</si>
  <si>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</si>
  <si>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</si>
  <si>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</si>
  <si>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</si>
  <si>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</si>
  <si>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</si>
  <si>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</si>
  <si>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</si>
  <si>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</si>
  <si>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</si>
  <si>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2021 Census: Key Statistics for Birmingham and it's constituent areas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</si>
  <si>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</si>
  <si>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</si>
  <si>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Source: Office for National Statistics   © Crown Copyright 2022</t>
  </si>
  <si>
    <t>Transport and Connectivity, Place, Prosperity &amp; Sustainability</t>
  </si>
  <si>
    <t>November 2022</t>
  </si>
  <si>
    <t>Geography</t>
  </si>
  <si>
    <t>Constituencies</t>
  </si>
  <si>
    <t>All people (number)</t>
  </si>
  <si>
    <t>All people (percent)</t>
  </si>
  <si>
    <t xml:space="preserve">range of supporting information are available on the ONS website. </t>
  </si>
  <si>
    <t>Link to ONS Census web page</t>
  </si>
  <si>
    <t>Link to Open Government Licence for Public Sector Information</t>
  </si>
  <si>
    <t>Link to Birmingham City Council Census web page</t>
  </si>
  <si>
    <t>Link to ONS 2021 Census geography products web page</t>
  </si>
  <si>
    <t>This table is part of the the first release of 2021 census data that add detail to the population estimates from the 2021 Census that were published in July 2022.</t>
  </si>
  <si>
    <t xml:space="preserve">The main population base for outputs from the 2021 Census is the usual resident population as at census day (21 March 2021). </t>
  </si>
  <si>
    <t xml:space="preserve">Further information about the census estimates, including details about the methodology used, information about data quality and a </t>
  </si>
  <si>
    <t>All households</t>
  </si>
  <si>
    <t>Wards and Parliamentary constituencies calculated by BCC by allocating output areas to the ward or constituency in which the population weighted centroid falls.</t>
  </si>
  <si>
    <t>1 person in household</t>
  </si>
  <si>
    <t>2 people in household</t>
  </si>
  <si>
    <t>3 people in household</t>
  </si>
  <si>
    <t>4 people in household</t>
  </si>
  <si>
    <t>5 people in household</t>
  </si>
  <si>
    <t>6 people in household</t>
  </si>
  <si>
    <t>7 people in household</t>
  </si>
  <si>
    <t>residents in households</t>
  </si>
  <si>
    <t>average household size</t>
  </si>
  <si>
    <t>8 or more people in household</t>
  </si>
  <si>
    <t>Totals may differ between tables for the same variables due to disclosure control measures.  Smaller geographies are more affected.</t>
  </si>
  <si>
    <t>Household Size</t>
  </si>
  <si>
    <t>A household is defined as:</t>
  </si>
  <si>
    <t>one person living alone, or</t>
  </si>
  <si>
    <t>a group of people (not necessarily related) living at the same address who share cooking facilities and share a living room or sitting room, or dining area</t>
  </si>
  <si>
    <t>Definition</t>
  </si>
  <si>
    <t>Notes</t>
  </si>
  <si>
    <t>This includes sheltered accommodation units in an establishments where 50% or more have their own kitchens (irrespective of whether there are other communal</t>
  </si>
  <si>
    <t>facilities), and</t>
  </si>
  <si>
    <t>all people living in caravans on any type of site that is their usual residence; this will include anyone who has no usual residence elsewhere in the UK.</t>
  </si>
  <si>
    <t>A household must contain at least one person whose place of usual residence is at the address. A group of short-term residents living together is not classified as a</t>
  </si>
  <si>
    <t>household, and neither is a group of people at an address where only visitors are staying. Residents in households (TS001)  by ward are estimated by BCC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</si>
</sst>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#,##0.0"/>
    <numFmt numFmtId="166" formatCode="0.0"/>
  </numFmts>
  <fonts count="40" x14ac:knownFonts="1">
    <font>
      <sz val="10"/>
      <name val="Arial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12"/>
      <name val="Arial"/>
      <family val="2"/>
    </font>
    <font>
      <sz val="11"/>
      <color indexed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dotted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dotted">
        <color theme="0" tint="-0.499984740745262"/>
      </top>
      <bottom/>
      <diagonal/>
    </border>
    <border>
      <left style="medium">
        <color theme="0" tint="-0.499984740745262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theme="0" tint="-0.499984740745262"/>
      </left>
      <right style="thin">
        <color auto="1"/>
      </right>
      <top style="dotted">
        <color auto="1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8" fillId="0" borderId="0"/>
    <xf numFmtId="0" fontId="8" fillId="0" borderId="0"/>
    <xf numFmtId="164" fontId="25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0" fontId="4" fillId="0" borderId="0">
      <alignment horizontal="left"/>
    </xf>
    <xf numFmtId="0" fontId="5" fillId="0" borderId="0">
      <alignment horizontal="left"/>
    </xf>
    <xf numFmtId="0" fontId="5" fillId="0" borderId="0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/>
    <xf numFmtId="2" fontId="6" fillId="0" borderId="0" xfId="0" applyNumberFormat="1" applyFont="1"/>
    <xf numFmtId="0" fontId="7" fillId="0" borderId="0" xfId="0" applyFont="1" applyBorder="1"/>
    <xf numFmtId="0" fontId="6" fillId="0" borderId="0" xfId="0" applyFont="1" applyBorder="1"/>
    <xf numFmtId="0" fontId="30" fillId="0" borderId="0" xfId="0" applyFont="1" applyBorder="1"/>
    <xf numFmtId="0" fontId="31" fillId="0" borderId="0" xfId="0" applyFont="1"/>
    <xf numFmtId="0" fontId="32" fillId="24" borderId="0" xfId="40" applyFont="1" applyFill="1"/>
    <xf numFmtId="0" fontId="33" fillId="24" borderId="0" xfId="40" applyFont="1" applyFill="1"/>
    <xf numFmtId="0" fontId="30" fillId="24" borderId="0" xfId="40" applyFont="1" applyFill="1"/>
    <xf numFmtId="0" fontId="34" fillId="24" borderId="0" xfId="52" applyFont="1" applyFill="1" applyBorder="1"/>
    <xf numFmtId="0" fontId="34" fillId="0" borderId="0" xfId="34" applyFont="1" applyFill="1" applyAlignment="1" applyProtection="1"/>
    <xf numFmtId="0" fontId="35" fillId="24" borderId="0" xfId="40" applyFont="1" applyFill="1"/>
    <xf numFmtId="0" fontId="31" fillId="24" borderId="0" xfId="40" applyFont="1" applyFill="1"/>
    <xf numFmtId="0" fontId="34" fillId="24" borderId="0" xfId="34" applyNumberFormat="1" applyFont="1" applyFill="1" applyBorder="1" applyAlignment="1" applyProtection="1"/>
    <xf numFmtId="0" fontId="34" fillId="24" borderId="0" xfId="34" applyFont="1" applyFill="1" applyBorder="1" applyAlignment="1" applyProtection="1"/>
    <xf numFmtId="14" fontId="30" fillId="24" borderId="0" xfId="40" quotePrefix="1" applyNumberFormat="1" applyFont="1" applyFill="1" applyAlignment="1">
      <alignment horizontal="left"/>
    </xf>
    <xf numFmtId="0" fontId="34" fillId="24" borderId="0" xfId="52" applyNumberFormat="1" applyFont="1" applyFill="1" applyBorder="1" applyAlignment="1" applyProtection="1"/>
    <xf numFmtId="164" fontId="30" fillId="24" borderId="0" xfId="41" applyFont="1" applyFill="1" applyAlignment="1" applyProtection="1">
      <alignment horizontal="right"/>
      <protection locked="0"/>
    </xf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6" fillId="0" borderId="0" xfId="0" applyNumberFormat="1" applyFont="1"/>
    <xf numFmtId="3" fontId="0" fillId="0" borderId="0" xfId="0" applyNumberFormat="1"/>
    <xf numFmtId="3" fontId="3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0" xfId="0" applyNumberFormat="1" applyFont="1" applyBorder="1"/>
    <xf numFmtId="3" fontId="36" fillId="0" borderId="11" xfId="0" applyNumberFormat="1" applyFont="1" applyBorder="1"/>
    <xf numFmtId="3" fontId="36" fillId="0" borderId="12" xfId="0" applyNumberFormat="1" applyFont="1" applyBorder="1"/>
    <xf numFmtId="3" fontId="5" fillId="0" borderId="10" xfId="0" applyNumberFormat="1" applyFont="1" applyBorder="1" applyAlignment="1">
      <alignment horizontal="left"/>
    </xf>
    <xf numFmtId="4" fontId="5" fillId="0" borderId="11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/>
    <xf numFmtId="4" fontId="5" fillId="0" borderId="14" xfId="0" applyNumberFormat="1" applyFont="1" applyBorder="1"/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left" wrapText="1"/>
    </xf>
    <xf numFmtId="3" fontId="5" fillId="0" borderId="17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/>
    <xf numFmtId="3" fontId="5" fillId="0" borderId="18" xfId="0" applyNumberFormat="1" applyFont="1" applyBorder="1"/>
    <xf numFmtId="3" fontId="3" fillId="0" borderId="19" xfId="0" applyNumberFormat="1" applyFont="1" applyFill="1" applyBorder="1" applyAlignment="1">
      <alignment horizontal="left" wrapText="1"/>
    </xf>
    <xf numFmtId="3" fontId="36" fillId="0" borderId="20" xfId="0" applyNumberFormat="1" applyFont="1" applyBorder="1" applyAlignment="1">
      <alignment horizontal="right" wrapText="1"/>
    </xf>
    <xf numFmtId="3" fontId="5" fillId="0" borderId="22" xfId="0" applyNumberFormat="1" applyFont="1" applyBorder="1"/>
    <xf numFmtId="3" fontId="5" fillId="0" borderId="23" xfId="0" applyNumberFormat="1" applyFont="1" applyBorder="1" applyAlignment="1">
      <alignment horizontal="right" wrapText="1"/>
    </xf>
    <xf numFmtId="3" fontId="5" fillId="0" borderId="23" xfId="0" applyNumberFormat="1" applyFont="1" applyBorder="1"/>
    <xf numFmtId="4" fontId="5" fillId="0" borderId="23" xfId="0" applyNumberFormat="1" applyFont="1" applyBorder="1" applyAlignment="1">
      <alignment horizontal="right"/>
    </xf>
    <xf numFmtId="3" fontId="36" fillId="0" borderId="23" xfId="0" applyNumberFormat="1" applyFont="1" applyBorder="1"/>
    <xf numFmtId="3" fontId="36" fillId="0" borderId="24" xfId="0" applyNumberFormat="1" applyFont="1" applyBorder="1"/>
    <xf numFmtId="3" fontId="5" fillId="0" borderId="16" xfId="0" applyNumberFormat="1" applyFont="1" applyBorder="1" applyAlignment="1">
      <alignment horizontal="left"/>
    </xf>
    <xf numFmtId="4" fontId="5" fillId="0" borderId="17" xfId="0" applyNumberFormat="1" applyFont="1" applyBorder="1"/>
    <xf numFmtId="3" fontId="4" fillId="0" borderId="19" xfId="0" applyNumberFormat="1" applyFont="1" applyBorder="1" applyAlignment="1"/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/>
    <xf numFmtId="3" fontId="5" fillId="0" borderId="20" xfId="0" applyNumberFormat="1" applyFont="1" applyBorder="1"/>
    <xf numFmtId="3" fontId="5" fillId="0" borderId="21" xfId="0" applyNumberFormat="1" applyFont="1" applyBorder="1"/>
    <xf numFmtId="3" fontId="5" fillId="0" borderId="22" xfId="0" applyNumberFormat="1" applyFont="1" applyBorder="1" applyAlignment="1">
      <alignment horizontal="left"/>
    </xf>
    <xf numFmtId="3" fontId="5" fillId="0" borderId="23" xfId="0" applyNumberFormat="1" applyFont="1" applyBorder="1" applyAlignment="1">
      <alignment horizontal="right"/>
    </xf>
    <xf numFmtId="4" fontId="5" fillId="0" borderId="23" xfId="0" applyNumberFormat="1" applyFont="1" applyBorder="1"/>
    <xf numFmtId="3" fontId="5" fillId="0" borderId="24" xfId="0" applyNumberFormat="1" applyFont="1" applyBorder="1"/>
    <xf numFmtId="4" fontId="4" fillId="0" borderId="20" xfId="0" applyNumberFormat="1" applyFont="1" applyBorder="1" applyAlignment="1"/>
    <xf numFmtId="165" fontId="6" fillId="0" borderId="0" xfId="0" applyNumberFormat="1" applyFont="1"/>
    <xf numFmtId="0" fontId="37" fillId="24" borderId="0" xfId="40" applyFont="1" applyFill="1"/>
    <xf numFmtId="0" fontId="38" fillId="24" borderId="0" xfId="40" applyFont="1" applyFill="1"/>
    <xf numFmtId="0" fontId="10" fillId="24" borderId="0" xfId="40" applyFont="1" applyFill="1"/>
    <xf numFmtId="0" fontId="39" fillId="24" borderId="0" xfId="40" applyFont="1" applyFill="1"/>
    <xf numFmtId="3" fontId="5" fillId="0" borderId="21" xfId="0" applyNumberFormat="1" applyFont="1" applyBorder="1" applyAlignment="1">
      <alignment horizontal="right" wrapText="1"/>
    </xf>
    <xf numFmtId="3" fontId="5" fillId="0" borderId="26" xfId="0" applyNumberFormat="1" applyFont="1" applyBorder="1" applyAlignment="1">
      <alignment horizontal="right" wrapText="1"/>
    </xf>
    <xf numFmtId="3" fontId="5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/>
    <xf numFmtId="3" fontId="5" fillId="0" borderId="26" xfId="0" applyNumberFormat="1" applyFont="1" applyBorder="1"/>
    <xf numFmtId="3" fontId="5" fillId="0" borderId="25" xfId="0" applyNumberFormat="1" applyFont="1" applyBorder="1" applyAlignment="1">
      <alignment horizontal="left"/>
    </xf>
    <xf numFmtId="3" fontId="5" fillId="0" borderId="27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5" fillId="0" borderId="28" xfId="0" applyNumberFormat="1" applyFont="1" applyBorder="1"/>
    <xf numFmtId="4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left" wrapText="1"/>
    </xf>
    <xf numFmtId="3" fontId="5" fillId="0" borderId="3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166" fontId="5" fillId="0" borderId="30" xfId="0" applyNumberFormat="1" applyFont="1" applyBorder="1" applyAlignment="1">
      <alignment horizontal="right"/>
    </xf>
    <xf numFmtId="3" fontId="3" fillId="0" borderId="31" xfId="0" applyNumberFormat="1" applyFont="1" applyFill="1" applyBorder="1" applyAlignment="1">
      <alignment horizontal="left" wrapText="1"/>
    </xf>
    <xf numFmtId="3" fontId="36" fillId="0" borderId="32" xfId="0" applyNumberFormat="1" applyFont="1" applyBorder="1" applyAlignment="1">
      <alignment horizontal="right" wrapText="1"/>
    </xf>
    <xf numFmtId="3" fontId="5" fillId="0" borderId="33" xfId="0" applyNumberFormat="1" applyFont="1" applyBorder="1"/>
    <xf numFmtId="3" fontId="5" fillId="0" borderId="34" xfId="0" applyNumberFormat="1" applyFont="1" applyBorder="1" applyAlignment="1">
      <alignment horizontal="right" wrapText="1"/>
    </xf>
    <xf numFmtId="3" fontId="5" fillId="0" borderId="34" xfId="0" applyNumberFormat="1" applyFont="1" applyBorder="1"/>
    <xf numFmtId="4" fontId="5" fillId="0" borderId="34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left"/>
    </xf>
    <xf numFmtId="3" fontId="5" fillId="0" borderId="30" xfId="0" applyNumberFormat="1" applyFont="1" applyBorder="1"/>
    <xf numFmtId="3" fontId="4" fillId="0" borderId="31" xfId="0" applyNumberFormat="1" applyFont="1" applyBorder="1" applyAlignment="1"/>
    <xf numFmtId="3" fontId="4" fillId="0" borderId="32" xfId="0" applyNumberFormat="1" applyFont="1" applyBorder="1" applyAlignment="1">
      <alignment horizontal="right"/>
    </xf>
    <xf numFmtId="3" fontId="4" fillId="0" borderId="32" xfId="0" applyNumberFormat="1" applyFont="1" applyBorder="1" applyAlignment="1"/>
    <xf numFmtId="4" fontId="5" fillId="0" borderId="32" xfId="0" applyNumberFormat="1" applyFont="1" applyBorder="1" applyAlignment="1">
      <alignment horizontal="right"/>
    </xf>
    <xf numFmtId="166" fontId="4" fillId="0" borderId="32" xfId="0" applyNumberFormat="1" applyFont="1" applyBorder="1" applyAlignment="1"/>
    <xf numFmtId="166" fontId="5" fillId="0" borderId="32" xfId="0" applyNumberFormat="1" applyFont="1" applyBorder="1"/>
    <xf numFmtId="3" fontId="5" fillId="0" borderId="33" xfId="0" applyNumberFormat="1" applyFont="1" applyBorder="1" applyAlignment="1">
      <alignment horizontal="left"/>
    </xf>
    <xf numFmtId="3" fontId="5" fillId="0" borderId="34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right" wrapText="1"/>
    </xf>
    <xf numFmtId="3" fontId="10" fillId="0" borderId="0" xfId="0" applyNumberFormat="1" applyFont="1" applyBorder="1"/>
    <xf numFmtId="0" fontId="10" fillId="0" borderId="0" xfId="0" applyFont="1" applyBorder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 xr:uid="{00000000-0005-0000-0000-000022000000}"/>
    <cellStyle name="Hyperlink_r21ewrttableks101ewladv1_tcm77-290562 2" xfId="52" xr:uid="{8A0F7ACF-9D06-49AA-A562-0E21920D606C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8000000}"/>
    <cellStyle name="Normal 2_r21ewrttableks101ewladv1_tcm77-290562" xfId="40" xr:uid="{00000000-0005-0000-0000-000029000000}"/>
    <cellStyle name="Normal_WebframesCC" xfId="41" xr:uid="{00000000-0005-0000-0000-00002A000000}"/>
    <cellStyle name="Note" xfId="42" builtinId="10" customBuiltin="1"/>
    <cellStyle name="Output" xfId="43" builtinId="21" customBuiltin="1"/>
    <cellStyle name="Style1" xfId="44" xr:uid="{00000000-0005-0000-0000-00002D000000}"/>
    <cellStyle name="Style2" xfId="45" xr:uid="{00000000-0005-0000-0000-00002E000000}"/>
    <cellStyle name="Style3" xfId="46" xr:uid="{00000000-0005-0000-0000-00002F000000}"/>
    <cellStyle name="Style4" xfId="47" xr:uid="{00000000-0005-0000-0000-000030000000}"/>
    <cellStyle name="Style5" xfId="48" xr:uid="{00000000-0005-0000-0000-000031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54"/>
  <sheetViews>
    <sheetView tabSelected="1" zoomScaleNormal="100" zoomScaleSheetLayoutView="100" workbookViewId="0">
      <selection activeCell="A15" sqref="A15"/>
    </sheetView>
  </sheetViews>
  <sheetFormatPr defaultColWidth="9.08984375" defaultRowHeight="14" x14ac:dyDescent="0.3"/>
  <cols>
    <col min="1" max="1" width="22.90625" style="9" customWidth="1"/>
    <col min="2" max="2" width="10.08984375" style="9" customWidth="1"/>
    <col min="3" max="10" width="9.08984375" style="9"/>
    <col min="11" max="11" width="8.90625" style="9" customWidth="1"/>
    <col min="12" max="16384" width="9.08984375" style="9"/>
  </cols>
  <sheetData>
    <row r="1" spans="1:15" x14ac:dyDescent="0.3">
      <c r="A1" s="10" t="s">
        <v>89</v>
      </c>
    </row>
    <row r="2" spans="1:15" x14ac:dyDescent="0.3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x14ac:dyDescent="0.3">
      <c r="A3" s="78" t="s">
        <v>120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x14ac:dyDescent="0.3">
      <c r="A5" s="78" t="s">
        <v>104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x14ac:dyDescent="0.3">
      <c r="A7" s="79" t="s">
        <v>124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x14ac:dyDescent="0.3">
      <c r="A8" s="80" t="s">
        <v>121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78"/>
      <c r="O8" s="78"/>
    </row>
    <row r="9" spans="1:15" x14ac:dyDescent="0.3">
      <c r="A9" s="80" t="s">
        <v>122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78"/>
      <c r="N9" s="78"/>
      <c r="O9" s="78"/>
    </row>
    <row r="10" spans="1:15" x14ac:dyDescent="0.3">
      <c r="A10" s="80" t="s">
        <v>123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78"/>
      <c r="N10" s="78"/>
      <c r="O10" s="78"/>
    </row>
    <row r="11" spans="1:15" x14ac:dyDescent="0.3">
      <c r="A11" s="80" t="s">
        <v>126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78"/>
      <c r="N11" s="78"/>
      <c r="O11" s="78"/>
    </row>
    <row r="12" spans="1:15" x14ac:dyDescent="0.3">
      <c r="A12" s="80" t="s">
        <v>127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8"/>
      <c r="N12" s="78"/>
      <c r="O12" s="78"/>
    </row>
    <row r="13" spans="1:15" x14ac:dyDescent="0.3">
      <c r="A13" s="80" t="s">
        <v>128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8"/>
      <c r="N13" s="78"/>
      <c r="O13" s="78"/>
    </row>
    <row r="14" spans="1:15" x14ac:dyDescent="0.3">
      <c r="A14" s="80" t="s">
        <v>129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8"/>
      <c r="N14" s="78"/>
      <c r="O14" s="78"/>
    </row>
    <row r="15" spans="1:15" x14ac:dyDescent="0.3">
      <c r="A15" s="80" t="s">
        <v>130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78"/>
      <c r="N15" s="78"/>
      <c r="O15" s="78"/>
    </row>
    <row r="16" spans="1: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78"/>
      <c r="N16" s="78"/>
      <c r="O16" s="78"/>
    </row>
    <row r="17" spans="1:15" s="11" customFormat="1" x14ac:dyDescent="0.3">
      <c r="A17" s="81" t="s">
        <v>125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s="11" customFormat="1" x14ac:dyDescent="0.3">
      <c r="A18" s="80" t="s">
        <v>105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s="11" customFormat="1" x14ac:dyDescent="0.3">
      <c r="A19" s="80" t="s">
        <v>34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s="11" customFormat="1" x14ac:dyDescent="0.3">
      <c r="A20" s="80" t="s">
        <v>90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s="11" customFormat="1" x14ac:dyDescent="0.3">
      <c r="A21" s="80" t="s">
        <v>91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s="11" customFormat="1" x14ac:dyDescent="0.3">
      <c r="A22" s="80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s="11" customFormat="1" x14ac:dyDescent="0.3">
      <c r="A23" s="80" t="s">
        <v>36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s="11" customFormat="1" x14ac:dyDescent="0.3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s="11" customFormat="1" x14ac:dyDescent="0.3">
      <c r="A25" s="80" t="s">
        <v>119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s="11" customFormat="1" x14ac:dyDescent="0.3">
      <c r="A26" s="80" t="s">
        <v>108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s="11" customFormat="1" x14ac:dyDescent="0.3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s="11" customFormat="1" x14ac:dyDescent="0.3">
      <c r="A28" s="80" t="s">
        <v>106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s="11" customFormat="1" x14ac:dyDescent="0.3">
      <c r="A29" s="80" t="s">
        <v>99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s="11" customFormat="1" x14ac:dyDescent="0.3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s="11" customFormat="1" x14ac:dyDescent="0.3">
      <c r="A31" s="12" t="s">
        <v>100</v>
      </c>
    </row>
    <row r="32" spans="1:15" s="11" customFormat="1" x14ac:dyDescent="0.3">
      <c r="A32" s="13" t="s">
        <v>103</v>
      </c>
    </row>
    <row r="33" spans="1:8" s="11" customFormat="1" x14ac:dyDescent="0.3">
      <c r="A33" s="14"/>
    </row>
    <row r="34" spans="1:8" s="11" customFormat="1" x14ac:dyDescent="0.3">
      <c r="A34" s="15" t="s">
        <v>37</v>
      </c>
      <c r="D34" s="19"/>
      <c r="E34" s="19"/>
      <c r="F34" s="19"/>
      <c r="G34" s="19"/>
      <c r="H34" s="19"/>
    </row>
    <row r="35" spans="1:8" s="11" customFormat="1" x14ac:dyDescent="0.3">
      <c r="A35" s="11" t="s">
        <v>38</v>
      </c>
      <c r="C35" s="20"/>
    </row>
    <row r="36" spans="1:8" s="11" customFormat="1" x14ac:dyDescent="0.3">
      <c r="A36" s="11" t="s">
        <v>39</v>
      </c>
    </row>
    <row r="37" spans="1:8" s="11" customFormat="1" x14ac:dyDescent="0.3">
      <c r="A37" s="16" t="s">
        <v>101</v>
      </c>
    </row>
    <row r="38" spans="1:8" s="11" customFormat="1" x14ac:dyDescent="0.3"/>
    <row r="39" spans="1:8" s="11" customFormat="1" x14ac:dyDescent="0.3">
      <c r="A39" s="11" t="s">
        <v>92</v>
      </c>
    </row>
    <row r="40" spans="1:8" s="11" customFormat="1" x14ac:dyDescent="0.3"/>
    <row r="41" spans="1:8" s="11" customFormat="1" x14ac:dyDescent="0.3"/>
    <row r="42" spans="1:8" s="11" customFormat="1" x14ac:dyDescent="0.3">
      <c r="A42" s="11" t="s">
        <v>93</v>
      </c>
    </row>
    <row r="43" spans="1:8" s="11" customFormat="1" x14ac:dyDescent="0.3">
      <c r="A43" s="17" t="s">
        <v>102</v>
      </c>
    </row>
    <row r="44" spans="1:8" s="11" customFormat="1" x14ac:dyDescent="0.3">
      <c r="A44" s="11" t="s">
        <v>42</v>
      </c>
    </row>
    <row r="45" spans="1:8" s="11" customFormat="1" x14ac:dyDescent="0.3">
      <c r="A45" s="11" t="s">
        <v>40</v>
      </c>
    </row>
    <row r="46" spans="1:8" s="11" customFormat="1" x14ac:dyDescent="0.3"/>
    <row r="47" spans="1:8" s="11" customFormat="1" x14ac:dyDescent="0.3"/>
    <row r="48" spans="1:8" s="11" customFormat="1" x14ac:dyDescent="0.3">
      <c r="A48" s="18" t="s">
        <v>94</v>
      </c>
    </row>
    <row r="49" spans="1:1" s="11" customFormat="1" x14ac:dyDescent="0.3"/>
    <row r="50" spans="1:1" s="11" customFormat="1" x14ac:dyDescent="0.3"/>
    <row r="51" spans="1:1" s="11" customFormat="1" x14ac:dyDescent="0.3"/>
    <row r="52" spans="1:1" x14ac:dyDescent="0.3">
      <c r="A52" s="11"/>
    </row>
    <row r="53" spans="1:1" x14ac:dyDescent="0.3">
      <c r="A53" s="11"/>
    </row>
    <row r="54" spans="1:1" x14ac:dyDescent="0.3">
      <c r="A54" s="11"/>
    </row>
  </sheetData>
  <hyperlinks>
    <hyperlink ref="A31" r:id="rId1" xr:uid="{EAFBF491-9CF8-46D3-9636-54610CB4552A}"/>
    <hyperlink ref="A37" r:id="rId2" xr:uid="{76CEFE33-C3CC-4E8B-9F90-0DD71D4E4D68}"/>
    <hyperlink ref="A43" r:id="rId3" xr:uid="{C6E13FB3-D04D-4766-B4B6-5508AA0260E3}"/>
    <hyperlink ref="A32" r:id="rId4" xr:uid="{D551F346-DD5F-42C6-ADC2-B1B631AD3C1E}"/>
  </hyperlinks>
  <pageMargins left="0.7" right="0.7" top="0.75" bottom="0.75" header="0.3" footer="0.3"/>
  <pageSetup paperSize="9" scale="74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U95"/>
  <sheetViews>
    <sheetView workbookViewId="0">
      <pane xSplit="1" ySplit="5" topLeftCell="B6" activePane="bottomRight" state="frozen"/>
      <selection activeCell="E17" sqref="E17"/>
      <selection pane="topRight" activeCell="E17" sqref="E17"/>
      <selection pane="bottomLeft" activeCell="E17" sqref="E17"/>
      <selection pane="bottomRight" activeCell="Q13" sqref="Q13"/>
    </sheetView>
  </sheetViews>
  <sheetFormatPr defaultColWidth="8.90625" defaultRowHeight="12.5" x14ac:dyDescent="0.25"/>
  <cols>
    <col min="1" max="1" width="20.36328125" style="23" customWidth="1"/>
    <col min="2" max="2" width="9.90625" style="33" customWidth="1"/>
    <col min="3" max="3" width="8.81640625" style="23" bestFit="1" customWidth="1"/>
    <col min="4" max="4" width="7.81640625" style="23" customWidth="1"/>
    <col min="5" max="7" width="8.453125" style="23" customWidth="1"/>
    <col min="8" max="9" width="9.08984375" style="24" bestFit="1" customWidth="1"/>
    <col min="10" max="11" width="9" style="24" bestFit="1" customWidth="1"/>
    <col min="12" max="12" width="9" style="23" bestFit="1" customWidth="1"/>
    <col min="13" max="13" width="0" style="114" hidden="1" customWidth="1"/>
    <col min="14" max="16384" width="8.90625" style="23"/>
  </cols>
  <sheetData>
    <row r="1" spans="1:21" ht="15.5" x14ac:dyDescent="0.35">
      <c r="A1" s="21" t="str">
        <f>'Notes and Definitions'!A1</f>
        <v>2021 Census: Key Statistics for Birmingham and it's constituent areas</v>
      </c>
      <c r="B1" s="22"/>
    </row>
    <row r="2" spans="1:21" ht="14" x14ac:dyDescent="0.3">
      <c r="A2" s="25" t="str">
        <f>'Notes and Definitions'!A3</f>
        <v>Household Size</v>
      </c>
      <c r="B2" s="26"/>
    </row>
    <row r="3" spans="1:21" ht="14" x14ac:dyDescent="0.3">
      <c r="A3" s="25"/>
      <c r="B3" s="27"/>
    </row>
    <row r="4" spans="1:21" ht="13" thickBot="1" x14ac:dyDescent="0.3">
      <c r="A4" s="116" t="s">
        <v>97</v>
      </c>
      <c r="B4" s="28"/>
      <c r="C4" s="29"/>
      <c r="D4" s="29"/>
      <c r="E4" s="29"/>
      <c r="F4" s="29"/>
      <c r="G4" s="30"/>
    </row>
    <row r="5" spans="1:21" s="31" customFormat="1" ht="49.25" customHeight="1" thickBot="1" x14ac:dyDescent="0.3">
      <c r="A5" s="57" t="s">
        <v>95</v>
      </c>
      <c r="B5" s="58" t="s">
        <v>107</v>
      </c>
      <c r="C5" s="58" t="s">
        <v>116</v>
      </c>
      <c r="D5" s="58" t="s">
        <v>117</v>
      </c>
      <c r="E5" s="58" t="s">
        <v>109</v>
      </c>
      <c r="F5" s="58" t="s">
        <v>110</v>
      </c>
      <c r="G5" s="58" t="s">
        <v>111</v>
      </c>
      <c r="H5" s="58" t="s">
        <v>112</v>
      </c>
      <c r="I5" s="58" t="s">
        <v>113</v>
      </c>
      <c r="J5" s="58" t="s">
        <v>114</v>
      </c>
      <c r="K5" s="58" t="s">
        <v>115</v>
      </c>
      <c r="L5" s="82" t="s">
        <v>118</v>
      </c>
      <c r="M5" s="115"/>
    </row>
    <row r="6" spans="1:21" ht="10.5" customHeight="1" x14ac:dyDescent="0.25">
      <c r="A6" s="51" t="s">
        <v>1</v>
      </c>
      <c r="B6" s="52">
        <v>24783199</v>
      </c>
      <c r="C6" s="53">
        <v>58555851</v>
      </c>
      <c r="D6" s="54">
        <f>C6/B6</f>
        <v>2.3627236742117108</v>
      </c>
      <c r="E6" s="53">
        <v>7481788</v>
      </c>
      <c r="F6" s="53">
        <v>8451403</v>
      </c>
      <c r="G6" s="53">
        <v>3955168</v>
      </c>
      <c r="H6" s="55">
        <v>3182251</v>
      </c>
      <c r="I6" s="55">
        <v>1112752</v>
      </c>
      <c r="J6" s="55">
        <v>373957</v>
      </c>
      <c r="K6" s="55">
        <v>130727</v>
      </c>
      <c r="L6" s="56">
        <v>95153</v>
      </c>
      <c r="M6" s="114">
        <f>SUM(E6:L6)</f>
        <v>24783199</v>
      </c>
      <c r="N6" s="77"/>
      <c r="O6" s="77"/>
      <c r="P6" s="77"/>
      <c r="Q6" s="77"/>
      <c r="R6" s="77"/>
      <c r="S6" s="77"/>
      <c r="T6" s="77"/>
      <c r="U6" s="77"/>
    </row>
    <row r="7" spans="1:21" ht="10.5" customHeight="1" x14ac:dyDescent="0.25">
      <c r="A7" s="41" t="s">
        <v>0</v>
      </c>
      <c r="B7" s="36">
        <v>23436085</v>
      </c>
      <c r="C7" s="39">
        <v>55504302</v>
      </c>
      <c r="D7" s="38">
        <f t="shared" ref="D7:D70" si="0">C7/B7</f>
        <v>2.3683265357673862</v>
      </c>
      <c r="E7" s="42">
        <v>7052232</v>
      </c>
      <c r="F7" s="42">
        <v>7978497</v>
      </c>
      <c r="G7" s="42">
        <v>3742887</v>
      </c>
      <c r="H7" s="42">
        <v>3024796</v>
      </c>
      <c r="I7" s="42">
        <v>1060450</v>
      </c>
      <c r="J7" s="42">
        <v>358795</v>
      </c>
      <c r="K7" s="42">
        <v>126018</v>
      </c>
      <c r="L7" s="43">
        <v>92415</v>
      </c>
      <c r="M7" s="114">
        <f t="shared" ref="M7:M70" si="1">SUM(E7:L7)</f>
        <v>23436090</v>
      </c>
    </row>
    <row r="8" spans="1:21" ht="10.5" customHeight="1" x14ac:dyDescent="0.25">
      <c r="A8" s="41" t="s">
        <v>2</v>
      </c>
      <c r="B8" s="36">
        <v>2429493</v>
      </c>
      <c r="C8" s="39">
        <v>5854512</v>
      </c>
      <c r="D8" s="38">
        <f t="shared" si="0"/>
        <v>2.4097669760727856</v>
      </c>
      <c r="E8" s="42">
        <v>725807</v>
      </c>
      <c r="F8" s="42">
        <v>811252</v>
      </c>
      <c r="G8" s="42">
        <v>387589</v>
      </c>
      <c r="H8" s="42">
        <v>310365</v>
      </c>
      <c r="I8" s="42">
        <v>119362</v>
      </c>
      <c r="J8" s="42">
        <v>45020</v>
      </c>
      <c r="K8" s="42">
        <v>17437</v>
      </c>
      <c r="L8" s="43">
        <v>12661</v>
      </c>
      <c r="M8" s="114">
        <f t="shared" si="1"/>
        <v>2429493</v>
      </c>
    </row>
    <row r="9" spans="1:21" ht="10.5" customHeight="1" x14ac:dyDescent="0.25">
      <c r="A9" s="41" t="s">
        <v>3</v>
      </c>
      <c r="B9" s="36">
        <v>1131760</v>
      </c>
      <c r="C9" s="39">
        <v>2869427</v>
      </c>
      <c r="D9" s="38">
        <f t="shared" si="0"/>
        <v>2.5353670389481868</v>
      </c>
      <c r="E9" s="39">
        <v>344201</v>
      </c>
      <c r="F9" s="39">
        <v>330649</v>
      </c>
      <c r="G9" s="39">
        <v>182092</v>
      </c>
      <c r="H9" s="39">
        <v>151952</v>
      </c>
      <c r="I9" s="39">
        <v>69454</v>
      </c>
      <c r="J9" s="39">
        <v>30563</v>
      </c>
      <c r="K9" s="39">
        <v>12868</v>
      </c>
      <c r="L9" s="40">
        <v>9982</v>
      </c>
      <c r="M9" s="114">
        <f t="shared" si="1"/>
        <v>1131761</v>
      </c>
    </row>
    <row r="10" spans="1:21" ht="12" customHeight="1" thickBot="1" x14ac:dyDescent="0.3">
      <c r="A10" s="59" t="s">
        <v>4</v>
      </c>
      <c r="B10" s="60">
        <v>423456</v>
      </c>
      <c r="C10" s="61">
        <v>1117851</v>
      </c>
      <c r="D10" s="62">
        <f t="shared" si="0"/>
        <v>2.6398279868510541</v>
      </c>
      <c r="E10" s="63">
        <v>133224</v>
      </c>
      <c r="F10" s="63">
        <v>113012</v>
      </c>
      <c r="G10" s="63">
        <v>63986</v>
      </c>
      <c r="H10" s="63">
        <v>54503</v>
      </c>
      <c r="I10" s="63">
        <v>29542</v>
      </c>
      <c r="J10" s="63">
        <v>15649</v>
      </c>
      <c r="K10" s="63">
        <v>7273</v>
      </c>
      <c r="L10" s="64">
        <v>6267</v>
      </c>
      <c r="M10" s="114">
        <f t="shared" si="1"/>
        <v>423456</v>
      </c>
    </row>
    <row r="11" spans="1:21" ht="10.5" customHeight="1" thickBot="1" x14ac:dyDescent="0.3">
      <c r="A11" s="67" t="s">
        <v>96</v>
      </c>
      <c r="B11" s="68"/>
      <c r="C11" s="69"/>
      <c r="D11" s="76"/>
      <c r="E11" s="69"/>
      <c r="F11" s="69"/>
      <c r="G11" s="69"/>
      <c r="H11" s="70"/>
      <c r="I11" s="70"/>
      <c r="J11" s="70"/>
      <c r="K11" s="70"/>
      <c r="L11" s="71"/>
    </row>
    <row r="12" spans="1:21" ht="10.5" customHeight="1" x14ac:dyDescent="0.25">
      <c r="A12" s="65" t="s">
        <v>5</v>
      </c>
      <c r="B12" s="53">
        <v>40577</v>
      </c>
      <c r="C12" s="55">
        <v>94296</v>
      </c>
      <c r="D12" s="66">
        <f t="shared" si="0"/>
        <v>2.3238780589989401</v>
      </c>
      <c r="E12" s="55">
        <v>14588</v>
      </c>
      <c r="F12" s="55">
        <v>11809</v>
      </c>
      <c r="G12" s="55">
        <v>6170</v>
      </c>
      <c r="H12" s="55">
        <v>4761</v>
      </c>
      <c r="I12" s="55">
        <v>1879</v>
      </c>
      <c r="J12" s="55">
        <v>797</v>
      </c>
      <c r="K12" s="55">
        <v>327</v>
      </c>
      <c r="L12" s="56">
        <v>207</v>
      </c>
      <c r="M12" s="114">
        <f t="shared" si="1"/>
        <v>40538</v>
      </c>
      <c r="N12" s="24"/>
      <c r="O12" s="24"/>
      <c r="P12" s="24"/>
      <c r="Q12" s="24"/>
      <c r="R12" s="24"/>
      <c r="S12" s="24"/>
      <c r="T12" s="24"/>
      <c r="U12" s="24"/>
    </row>
    <row r="13" spans="1:21" ht="10.5" customHeight="1" x14ac:dyDescent="0.25">
      <c r="A13" s="44" t="s">
        <v>6</v>
      </c>
      <c r="B13" s="37">
        <v>42310</v>
      </c>
      <c r="C13" s="39">
        <v>103511</v>
      </c>
      <c r="D13" s="45">
        <f t="shared" si="0"/>
        <v>2.4464901914441031</v>
      </c>
      <c r="E13" s="39">
        <v>14406</v>
      </c>
      <c r="F13" s="39">
        <v>11498</v>
      </c>
      <c r="G13" s="39">
        <v>6855</v>
      </c>
      <c r="H13" s="39">
        <v>5158</v>
      </c>
      <c r="I13" s="39">
        <v>2535</v>
      </c>
      <c r="J13" s="39">
        <v>1109</v>
      </c>
      <c r="K13" s="39">
        <v>433</v>
      </c>
      <c r="L13" s="40">
        <v>287</v>
      </c>
      <c r="M13" s="114">
        <f t="shared" si="1"/>
        <v>42281</v>
      </c>
      <c r="N13" s="24"/>
      <c r="O13" s="24"/>
      <c r="P13" s="24"/>
      <c r="Q13" s="24"/>
      <c r="R13" s="24"/>
      <c r="S13" s="24"/>
      <c r="T13" s="24"/>
      <c r="U13" s="24"/>
    </row>
    <row r="14" spans="1:21" ht="10.5" customHeight="1" x14ac:dyDescent="0.25">
      <c r="A14" s="44" t="s">
        <v>7</v>
      </c>
      <c r="B14" s="37">
        <v>40047</v>
      </c>
      <c r="C14" s="39">
        <v>120846</v>
      </c>
      <c r="D14" s="45">
        <f t="shared" si="0"/>
        <v>3.0176043149299572</v>
      </c>
      <c r="E14" s="39">
        <v>11718</v>
      </c>
      <c r="F14" s="39">
        <v>9038</v>
      </c>
      <c r="G14" s="39">
        <v>5329</v>
      </c>
      <c r="H14" s="39">
        <v>5245</v>
      </c>
      <c r="I14" s="39">
        <v>3703</v>
      </c>
      <c r="J14" s="39">
        <v>2467</v>
      </c>
      <c r="K14" s="39">
        <v>1269</v>
      </c>
      <c r="L14" s="40">
        <v>1317</v>
      </c>
      <c r="M14" s="114">
        <f t="shared" si="1"/>
        <v>40086</v>
      </c>
      <c r="N14" s="24"/>
      <c r="O14" s="24"/>
      <c r="P14" s="24"/>
      <c r="Q14" s="24"/>
      <c r="R14" s="24"/>
      <c r="S14" s="24"/>
      <c r="T14" s="24"/>
      <c r="U14" s="24"/>
    </row>
    <row r="15" spans="1:21" ht="10.5" customHeight="1" x14ac:dyDescent="0.25">
      <c r="A15" s="44" t="s">
        <v>8</v>
      </c>
      <c r="B15" s="37">
        <v>39527</v>
      </c>
      <c r="C15" s="39">
        <v>131621</v>
      </c>
      <c r="D15" s="45">
        <f t="shared" si="0"/>
        <v>3.3299010802742428</v>
      </c>
      <c r="E15" s="39">
        <v>9326</v>
      </c>
      <c r="F15" s="39">
        <v>8007</v>
      </c>
      <c r="G15" s="39">
        <v>5706</v>
      </c>
      <c r="H15" s="39">
        <v>5560</v>
      </c>
      <c r="I15" s="39">
        <v>4707</v>
      </c>
      <c r="J15" s="39">
        <v>3091</v>
      </c>
      <c r="K15" s="39">
        <v>1633</v>
      </c>
      <c r="L15" s="40">
        <v>1511</v>
      </c>
      <c r="M15" s="114">
        <f t="shared" si="1"/>
        <v>39541</v>
      </c>
      <c r="N15" s="24"/>
      <c r="O15" s="24"/>
      <c r="P15" s="24"/>
      <c r="Q15" s="24"/>
      <c r="R15" s="24"/>
      <c r="S15" s="24"/>
      <c r="T15" s="24"/>
      <c r="U15" s="24"/>
    </row>
    <row r="16" spans="1:21" ht="10.5" customHeight="1" x14ac:dyDescent="0.25">
      <c r="A16" s="44" t="s">
        <v>9</v>
      </c>
      <c r="B16" s="37">
        <v>52161</v>
      </c>
      <c r="C16" s="39">
        <v>133517</v>
      </c>
      <c r="D16" s="45">
        <f t="shared" si="0"/>
        <v>2.5597093614002797</v>
      </c>
      <c r="E16" s="39">
        <v>19995</v>
      </c>
      <c r="F16" s="39">
        <v>12818</v>
      </c>
      <c r="G16" s="39">
        <v>6095</v>
      </c>
      <c r="H16" s="39">
        <v>5200</v>
      </c>
      <c r="I16" s="39">
        <v>3529</v>
      </c>
      <c r="J16" s="39">
        <v>2353</v>
      </c>
      <c r="K16" s="39">
        <v>1172</v>
      </c>
      <c r="L16" s="40">
        <v>985</v>
      </c>
      <c r="M16" s="114">
        <f t="shared" si="1"/>
        <v>52147</v>
      </c>
      <c r="N16" s="24"/>
      <c r="O16" s="24"/>
      <c r="P16" s="24"/>
      <c r="Q16" s="24"/>
      <c r="R16" s="24"/>
      <c r="S16" s="24"/>
      <c r="T16" s="24"/>
      <c r="U16" s="24"/>
    </row>
    <row r="17" spans="1:21" ht="10.5" customHeight="1" x14ac:dyDescent="0.25">
      <c r="A17" s="44" t="s">
        <v>10</v>
      </c>
      <c r="B17" s="37">
        <v>44716</v>
      </c>
      <c r="C17" s="39">
        <v>105121</v>
      </c>
      <c r="D17" s="45">
        <f t="shared" si="0"/>
        <v>2.3508587530190534</v>
      </c>
      <c r="E17" s="39">
        <v>14664</v>
      </c>
      <c r="F17" s="39">
        <v>13694</v>
      </c>
      <c r="G17" s="39">
        <v>7546</v>
      </c>
      <c r="H17" s="39">
        <v>5546</v>
      </c>
      <c r="I17" s="39">
        <v>2136</v>
      </c>
      <c r="J17" s="39">
        <v>755</v>
      </c>
      <c r="K17" s="39">
        <v>265</v>
      </c>
      <c r="L17" s="40">
        <v>150</v>
      </c>
      <c r="M17" s="114">
        <f t="shared" si="1"/>
        <v>44756</v>
      </c>
      <c r="N17" s="24"/>
      <c r="O17" s="24"/>
      <c r="P17" s="24"/>
      <c r="Q17" s="24"/>
      <c r="R17" s="24"/>
      <c r="S17" s="24"/>
      <c r="T17" s="24"/>
      <c r="U17" s="24"/>
    </row>
    <row r="18" spans="1:21" ht="10.5" customHeight="1" x14ac:dyDescent="0.25">
      <c r="A18" s="44" t="s">
        <v>11</v>
      </c>
      <c r="B18" s="37">
        <v>39122</v>
      </c>
      <c r="C18" s="39">
        <v>111137</v>
      </c>
      <c r="D18" s="45">
        <f t="shared" si="0"/>
        <v>2.8407801237155565</v>
      </c>
      <c r="E18" s="39">
        <v>11142</v>
      </c>
      <c r="F18" s="39">
        <v>9349</v>
      </c>
      <c r="G18" s="39">
        <v>6347</v>
      </c>
      <c r="H18" s="39">
        <v>5699</v>
      </c>
      <c r="I18" s="39">
        <v>3272</v>
      </c>
      <c r="J18" s="39">
        <v>1787</v>
      </c>
      <c r="K18" s="39">
        <v>810</v>
      </c>
      <c r="L18" s="40">
        <v>762</v>
      </c>
      <c r="M18" s="114">
        <f t="shared" si="1"/>
        <v>39168</v>
      </c>
      <c r="N18" s="24"/>
      <c r="O18" s="24"/>
      <c r="P18" s="24"/>
      <c r="Q18" s="24"/>
      <c r="R18" s="24"/>
      <c r="S18" s="24"/>
      <c r="T18" s="24"/>
      <c r="U18" s="24"/>
    </row>
    <row r="19" spans="1:21" ht="10.5" customHeight="1" x14ac:dyDescent="0.25">
      <c r="A19" s="44" t="s">
        <v>12</v>
      </c>
      <c r="B19" s="37">
        <v>42164</v>
      </c>
      <c r="C19" s="39">
        <v>105658</v>
      </c>
      <c r="D19" s="45">
        <f t="shared" si="0"/>
        <v>2.5058817948961201</v>
      </c>
      <c r="E19" s="39">
        <v>13353</v>
      </c>
      <c r="F19" s="39">
        <v>12152</v>
      </c>
      <c r="G19" s="39">
        <v>6624</v>
      </c>
      <c r="H19" s="39">
        <v>5424</v>
      </c>
      <c r="I19" s="39">
        <v>2556</v>
      </c>
      <c r="J19" s="39">
        <v>1186</v>
      </c>
      <c r="K19" s="39">
        <v>516</v>
      </c>
      <c r="L19" s="40">
        <v>340</v>
      </c>
      <c r="M19" s="114">
        <f t="shared" si="1"/>
        <v>42151</v>
      </c>
      <c r="N19" s="24"/>
      <c r="O19" s="24"/>
      <c r="P19" s="24"/>
      <c r="Q19" s="24"/>
      <c r="R19" s="24"/>
      <c r="S19" s="24"/>
      <c r="T19" s="24"/>
      <c r="U19" s="24"/>
    </row>
    <row r="20" spans="1:21" ht="10.5" customHeight="1" x14ac:dyDescent="0.25">
      <c r="A20" s="44" t="s">
        <v>13</v>
      </c>
      <c r="B20" s="37">
        <v>40368</v>
      </c>
      <c r="C20" s="39">
        <v>116208</v>
      </c>
      <c r="D20" s="45">
        <f t="shared" si="0"/>
        <v>2.8787158145065397</v>
      </c>
      <c r="E20" s="39">
        <v>11632</v>
      </c>
      <c r="F20" s="39">
        <v>13807</v>
      </c>
      <c r="G20" s="39">
        <v>6341</v>
      </c>
      <c r="H20" s="39">
        <v>6185</v>
      </c>
      <c r="I20" s="39">
        <v>1741</v>
      </c>
      <c r="J20" s="39">
        <v>446</v>
      </c>
      <c r="K20" s="39">
        <v>134</v>
      </c>
      <c r="L20" s="40">
        <v>67</v>
      </c>
      <c r="M20" s="114">
        <f t="shared" si="1"/>
        <v>40353</v>
      </c>
      <c r="N20" s="24"/>
      <c r="O20" s="24"/>
      <c r="P20" s="24"/>
      <c r="Q20" s="24"/>
      <c r="R20" s="24"/>
      <c r="S20" s="24"/>
      <c r="T20" s="24"/>
      <c r="U20" s="24"/>
    </row>
    <row r="21" spans="1:21" ht="10.5" customHeight="1" thickBot="1" x14ac:dyDescent="0.3">
      <c r="A21" s="72" t="s">
        <v>14</v>
      </c>
      <c r="B21" s="73">
        <v>42406</v>
      </c>
      <c r="C21" s="61">
        <v>95941</v>
      </c>
      <c r="D21" s="74">
        <f t="shared" si="0"/>
        <v>2.2624392774607367</v>
      </c>
      <c r="E21" s="61">
        <v>12400</v>
      </c>
      <c r="F21" s="61">
        <v>10835</v>
      </c>
      <c r="G21" s="61">
        <v>6949</v>
      </c>
      <c r="H21" s="61">
        <v>5686</v>
      </c>
      <c r="I21" s="61">
        <v>3464</v>
      </c>
      <c r="J21" s="61">
        <v>1689</v>
      </c>
      <c r="K21" s="61">
        <v>724</v>
      </c>
      <c r="L21" s="75">
        <v>694</v>
      </c>
      <c r="M21" s="114">
        <f>SUM(E21:L21)</f>
        <v>42441</v>
      </c>
      <c r="N21" s="24"/>
      <c r="O21" s="24"/>
      <c r="P21" s="24"/>
      <c r="Q21" s="24"/>
      <c r="R21" s="24"/>
      <c r="S21" s="24"/>
      <c r="T21" s="24"/>
      <c r="U21" s="24"/>
    </row>
    <row r="22" spans="1:21" ht="10.5" customHeight="1" thickBot="1" x14ac:dyDescent="0.3">
      <c r="A22" s="67" t="s">
        <v>41</v>
      </c>
      <c r="B22" s="68"/>
      <c r="C22" s="69"/>
      <c r="D22" s="76"/>
      <c r="E22" s="69"/>
      <c r="F22" s="69"/>
      <c r="G22" s="69"/>
      <c r="H22" s="70"/>
      <c r="I22" s="70"/>
      <c r="J22" s="70"/>
      <c r="K22" s="70"/>
      <c r="L22" s="71"/>
    </row>
    <row r="23" spans="1:21" ht="10.5" customHeight="1" x14ac:dyDescent="0.25">
      <c r="A23" s="65" t="s">
        <v>31</v>
      </c>
      <c r="B23" s="53">
        <v>9059</v>
      </c>
      <c r="C23" s="55">
        <v>24074</v>
      </c>
      <c r="D23" s="66">
        <f t="shared" si="0"/>
        <v>2.6574677116679544</v>
      </c>
      <c r="E23" s="55">
        <v>2853</v>
      </c>
      <c r="F23" s="55">
        <v>2243</v>
      </c>
      <c r="G23" s="55">
        <v>1481</v>
      </c>
      <c r="H23" s="55">
        <v>1206</v>
      </c>
      <c r="I23" s="55">
        <v>688</v>
      </c>
      <c r="J23" s="55">
        <v>322</v>
      </c>
      <c r="K23" s="55">
        <v>143</v>
      </c>
      <c r="L23" s="56">
        <v>124</v>
      </c>
      <c r="M23" s="114">
        <f t="shared" si="1"/>
        <v>9060</v>
      </c>
    </row>
    <row r="24" spans="1:21" ht="10.5" customHeight="1" x14ac:dyDescent="0.25">
      <c r="A24" s="44" t="s">
        <v>43</v>
      </c>
      <c r="B24" s="37">
        <v>4418</v>
      </c>
      <c r="C24" s="39">
        <v>11100</v>
      </c>
      <c r="D24" s="45">
        <f t="shared" si="0"/>
        <v>2.5124490719782706</v>
      </c>
      <c r="E24" s="39">
        <v>1277</v>
      </c>
      <c r="F24" s="39">
        <v>1293</v>
      </c>
      <c r="G24" s="39">
        <v>808</v>
      </c>
      <c r="H24" s="39">
        <v>632</v>
      </c>
      <c r="I24" s="39">
        <v>279</v>
      </c>
      <c r="J24" s="39">
        <v>85</v>
      </c>
      <c r="K24" s="39">
        <v>29</v>
      </c>
      <c r="L24" s="40">
        <v>19</v>
      </c>
      <c r="M24" s="114">
        <f t="shared" si="1"/>
        <v>4422</v>
      </c>
    </row>
    <row r="25" spans="1:21" ht="10.5" customHeight="1" x14ac:dyDescent="0.25">
      <c r="A25" s="44" t="s">
        <v>44</v>
      </c>
      <c r="B25" s="37">
        <v>7102</v>
      </c>
      <c r="C25" s="39">
        <v>27916</v>
      </c>
      <c r="D25" s="45">
        <f t="shared" si="0"/>
        <v>3.9307237397916079</v>
      </c>
      <c r="E25" s="39">
        <v>1262</v>
      </c>
      <c r="F25" s="39">
        <v>1072</v>
      </c>
      <c r="G25" s="39">
        <v>945</v>
      </c>
      <c r="H25" s="39">
        <v>1052</v>
      </c>
      <c r="I25" s="39">
        <v>1035</v>
      </c>
      <c r="J25" s="39">
        <v>796</v>
      </c>
      <c r="K25" s="39">
        <v>468</v>
      </c>
      <c r="L25" s="40">
        <v>467</v>
      </c>
      <c r="M25" s="114">
        <f t="shared" si="1"/>
        <v>7097</v>
      </c>
    </row>
    <row r="26" spans="1:21" ht="10.5" customHeight="1" x14ac:dyDescent="0.25">
      <c r="A26" s="44" t="s">
        <v>15</v>
      </c>
      <c r="B26" s="37">
        <v>6772</v>
      </c>
      <c r="C26" s="39">
        <v>24109</v>
      </c>
      <c r="D26" s="45">
        <f t="shared" si="0"/>
        <v>3.5601004134672181</v>
      </c>
      <c r="E26" s="39">
        <v>1642</v>
      </c>
      <c r="F26" s="39">
        <v>1055</v>
      </c>
      <c r="G26" s="39">
        <v>903</v>
      </c>
      <c r="H26" s="39">
        <v>943</v>
      </c>
      <c r="I26" s="39">
        <v>890</v>
      </c>
      <c r="J26" s="39">
        <v>638</v>
      </c>
      <c r="K26" s="39">
        <v>355</v>
      </c>
      <c r="L26" s="40">
        <v>346</v>
      </c>
      <c r="M26" s="114">
        <f t="shared" si="1"/>
        <v>6772</v>
      </c>
    </row>
    <row r="27" spans="1:21" ht="10.5" customHeight="1" x14ac:dyDescent="0.25">
      <c r="A27" s="44" t="s">
        <v>45</v>
      </c>
      <c r="B27" s="37">
        <v>3876</v>
      </c>
      <c r="C27" s="39">
        <v>11713</v>
      </c>
      <c r="D27" s="45">
        <f t="shared" si="0"/>
        <v>3.0219298245614037</v>
      </c>
      <c r="E27" s="39">
        <v>1292</v>
      </c>
      <c r="F27" s="39">
        <v>705</v>
      </c>
      <c r="G27" s="39">
        <v>512</v>
      </c>
      <c r="H27" s="39">
        <v>474</v>
      </c>
      <c r="I27" s="39">
        <v>344</v>
      </c>
      <c r="J27" s="39">
        <v>289</v>
      </c>
      <c r="K27" s="39">
        <v>123</v>
      </c>
      <c r="L27" s="40">
        <v>142</v>
      </c>
      <c r="M27" s="114">
        <f t="shared" si="1"/>
        <v>3881</v>
      </c>
    </row>
    <row r="28" spans="1:21" ht="10.5" customHeight="1" x14ac:dyDescent="0.25">
      <c r="A28" s="44" t="s">
        <v>16</v>
      </c>
      <c r="B28" s="37">
        <v>9669</v>
      </c>
      <c r="C28" s="39">
        <v>22425</v>
      </c>
      <c r="D28" s="45">
        <f t="shared" si="0"/>
        <v>2.3192677629537699</v>
      </c>
      <c r="E28" s="39">
        <v>3395</v>
      </c>
      <c r="F28" s="39">
        <v>2790</v>
      </c>
      <c r="G28" s="39">
        <v>1574</v>
      </c>
      <c r="H28" s="39">
        <v>1200</v>
      </c>
      <c r="I28" s="39">
        <v>457</v>
      </c>
      <c r="J28" s="39">
        <v>167</v>
      </c>
      <c r="K28" s="39">
        <v>53</v>
      </c>
      <c r="L28" s="40">
        <v>31</v>
      </c>
      <c r="M28" s="114">
        <f t="shared" si="1"/>
        <v>9667</v>
      </c>
    </row>
    <row r="29" spans="1:21" ht="10.5" customHeight="1" x14ac:dyDescent="0.25">
      <c r="A29" s="44" t="s">
        <v>17</v>
      </c>
      <c r="B29" s="37">
        <v>8167</v>
      </c>
      <c r="C29" s="39">
        <v>21024</v>
      </c>
      <c r="D29" s="45">
        <f t="shared" si="0"/>
        <v>2.5742622750091835</v>
      </c>
      <c r="E29" s="39">
        <v>2521</v>
      </c>
      <c r="F29" s="39">
        <v>2193</v>
      </c>
      <c r="G29" s="39">
        <v>1368</v>
      </c>
      <c r="H29" s="39">
        <v>1084</v>
      </c>
      <c r="I29" s="39">
        <v>593</v>
      </c>
      <c r="J29" s="39">
        <v>251</v>
      </c>
      <c r="K29" s="39">
        <v>89</v>
      </c>
      <c r="L29" s="40">
        <v>69</v>
      </c>
      <c r="M29" s="114">
        <f t="shared" si="1"/>
        <v>8168</v>
      </c>
    </row>
    <row r="30" spans="1:21" ht="10.5" customHeight="1" x14ac:dyDescent="0.25">
      <c r="A30" s="44" t="s">
        <v>46</v>
      </c>
      <c r="B30" s="37">
        <v>3984</v>
      </c>
      <c r="C30" s="39">
        <v>12310</v>
      </c>
      <c r="D30" s="45">
        <f t="shared" si="0"/>
        <v>3.089859437751004</v>
      </c>
      <c r="E30" s="39">
        <v>1349</v>
      </c>
      <c r="F30" s="39">
        <v>656</v>
      </c>
      <c r="G30" s="39">
        <v>506</v>
      </c>
      <c r="H30" s="39">
        <v>501</v>
      </c>
      <c r="I30" s="39">
        <v>382</v>
      </c>
      <c r="J30" s="39">
        <v>287</v>
      </c>
      <c r="K30" s="39">
        <v>140</v>
      </c>
      <c r="L30" s="40">
        <v>168</v>
      </c>
      <c r="M30" s="114">
        <f t="shared" si="1"/>
        <v>3989</v>
      </c>
    </row>
    <row r="31" spans="1:21" ht="10.5" customHeight="1" x14ac:dyDescent="0.25">
      <c r="A31" s="44" t="s">
        <v>47</v>
      </c>
      <c r="B31" s="37">
        <v>5524</v>
      </c>
      <c r="C31" s="39">
        <v>14412</v>
      </c>
      <c r="D31" s="45">
        <f t="shared" si="0"/>
        <v>2.6089790007241129</v>
      </c>
      <c r="E31" s="39">
        <v>2015</v>
      </c>
      <c r="F31" s="39">
        <v>1379</v>
      </c>
      <c r="G31" s="39">
        <v>674</v>
      </c>
      <c r="H31" s="39">
        <v>573</v>
      </c>
      <c r="I31" s="39">
        <v>391</v>
      </c>
      <c r="J31" s="39">
        <v>263</v>
      </c>
      <c r="K31" s="39">
        <v>126</v>
      </c>
      <c r="L31" s="40">
        <v>102</v>
      </c>
      <c r="M31" s="114">
        <f t="shared" si="1"/>
        <v>5523</v>
      </c>
    </row>
    <row r="32" spans="1:21" ht="10.5" customHeight="1" x14ac:dyDescent="0.25">
      <c r="A32" s="44" t="s">
        <v>32</v>
      </c>
      <c r="B32" s="37">
        <v>3690</v>
      </c>
      <c r="C32" s="39">
        <v>12908</v>
      </c>
      <c r="D32" s="45">
        <f t="shared" si="0"/>
        <v>3.4981029810298101</v>
      </c>
      <c r="E32" s="39">
        <v>949</v>
      </c>
      <c r="F32" s="39">
        <v>576</v>
      </c>
      <c r="G32" s="39">
        <v>474</v>
      </c>
      <c r="H32" s="39">
        <v>517</v>
      </c>
      <c r="I32" s="39">
        <v>460</v>
      </c>
      <c r="J32" s="39">
        <v>349</v>
      </c>
      <c r="K32" s="39">
        <v>188</v>
      </c>
      <c r="L32" s="40">
        <v>178</v>
      </c>
      <c r="M32" s="114">
        <f t="shared" si="1"/>
        <v>3691</v>
      </c>
    </row>
    <row r="33" spans="1:13" ht="10.5" customHeight="1" x14ac:dyDescent="0.25">
      <c r="A33" s="44" t="s">
        <v>48</v>
      </c>
      <c r="B33" s="37">
        <v>5935</v>
      </c>
      <c r="C33" s="39">
        <v>19516</v>
      </c>
      <c r="D33" s="45">
        <f t="shared" si="0"/>
        <v>3.2882898062342041</v>
      </c>
      <c r="E33" s="39">
        <v>1391</v>
      </c>
      <c r="F33" s="39">
        <v>1291</v>
      </c>
      <c r="G33" s="39">
        <v>789</v>
      </c>
      <c r="H33" s="39">
        <v>821</v>
      </c>
      <c r="I33" s="39">
        <v>655</v>
      </c>
      <c r="J33" s="39">
        <v>540</v>
      </c>
      <c r="K33" s="39">
        <v>255</v>
      </c>
      <c r="L33" s="40">
        <v>189</v>
      </c>
      <c r="M33" s="114">
        <f t="shared" si="1"/>
        <v>5931</v>
      </c>
    </row>
    <row r="34" spans="1:13" ht="10.5" customHeight="1" x14ac:dyDescent="0.25">
      <c r="A34" s="44" t="s">
        <v>49</v>
      </c>
      <c r="B34" s="37">
        <v>8298</v>
      </c>
      <c r="C34" s="39">
        <v>18817</v>
      </c>
      <c r="D34" s="45">
        <f t="shared" si="0"/>
        <v>2.2676548565919497</v>
      </c>
      <c r="E34" s="39">
        <v>2868</v>
      </c>
      <c r="F34" s="39">
        <v>2598</v>
      </c>
      <c r="G34" s="39">
        <v>1277</v>
      </c>
      <c r="H34" s="39">
        <v>1038</v>
      </c>
      <c r="I34" s="39">
        <v>374</v>
      </c>
      <c r="J34" s="39">
        <v>80</v>
      </c>
      <c r="K34" s="39">
        <v>41</v>
      </c>
      <c r="L34" s="40">
        <v>14</v>
      </c>
      <c r="M34" s="114">
        <f t="shared" si="1"/>
        <v>8290</v>
      </c>
    </row>
    <row r="35" spans="1:13" ht="10.5" customHeight="1" x14ac:dyDescent="0.25">
      <c r="A35" s="44" t="s">
        <v>50</v>
      </c>
      <c r="B35" s="37">
        <v>7809</v>
      </c>
      <c r="C35" s="39">
        <v>18689</v>
      </c>
      <c r="D35" s="45">
        <f t="shared" si="0"/>
        <v>2.3932641823536946</v>
      </c>
      <c r="E35" s="39">
        <v>2538</v>
      </c>
      <c r="F35" s="39">
        <v>2411</v>
      </c>
      <c r="G35" s="39">
        <v>1157</v>
      </c>
      <c r="H35" s="39">
        <v>1075</v>
      </c>
      <c r="I35" s="39">
        <v>382</v>
      </c>
      <c r="J35" s="39">
        <v>139</v>
      </c>
      <c r="K35" s="39">
        <v>57</v>
      </c>
      <c r="L35" s="40">
        <v>47</v>
      </c>
      <c r="M35" s="114">
        <f t="shared" si="1"/>
        <v>7806</v>
      </c>
    </row>
    <row r="36" spans="1:13" ht="10.5" customHeight="1" x14ac:dyDescent="0.25">
      <c r="A36" s="44" t="s">
        <v>51</v>
      </c>
      <c r="B36" s="37">
        <v>7077</v>
      </c>
      <c r="C36" s="39">
        <v>22308</v>
      </c>
      <c r="D36" s="45">
        <f t="shared" si="0"/>
        <v>3.1521831284442561</v>
      </c>
      <c r="E36" s="39">
        <v>1767</v>
      </c>
      <c r="F36" s="39">
        <v>1562</v>
      </c>
      <c r="G36" s="39">
        <v>1041</v>
      </c>
      <c r="H36" s="39">
        <v>990</v>
      </c>
      <c r="I36" s="39">
        <v>833</v>
      </c>
      <c r="J36" s="39">
        <v>474</v>
      </c>
      <c r="K36" s="39">
        <v>222</v>
      </c>
      <c r="L36" s="40">
        <v>199</v>
      </c>
      <c r="M36" s="114">
        <f t="shared" si="1"/>
        <v>7088</v>
      </c>
    </row>
    <row r="37" spans="1:13" ht="10.5" customHeight="1" x14ac:dyDescent="0.25">
      <c r="A37" s="44" t="s">
        <v>52</v>
      </c>
      <c r="B37" s="37">
        <v>4212</v>
      </c>
      <c r="C37" s="39">
        <v>9814</v>
      </c>
      <c r="D37" s="45">
        <f t="shared" si="0"/>
        <v>2.3300094966761633</v>
      </c>
      <c r="E37" s="39">
        <v>1482</v>
      </c>
      <c r="F37" s="39">
        <v>1171</v>
      </c>
      <c r="G37" s="39">
        <v>726</v>
      </c>
      <c r="H37" s="39">
        <v>515</v>
      </c>
      <c r="I37" s="39">
        <v>205</v>
      </c>
      <c r="J37" s="39">
        <v>73</v>
      </c>
      <c r="K37" s="39">
        <v>29</v>
      </c>
      <c r="L37" s="40">
        <v>10</v>
      </c>
      <c r="M37" s="114">
        <f t="shared" si="1"/>
        <v>4211</v>
      </c>
    </row>
    <row r="38" spans="1:13" ht="10.5" customHeight="1" x14ac:dyDescent="0.25">
      <c r="A38" s="44" t="s">
        <v>53</v>
      </c>
      <c r="B38" s="37">
        <v>4957</v>
      </c>
      <c r="C38" s="39">
        <v>11536</v>
      </c>
      <c r="D38" s="45">
        <f t="shared" si="0"/>
        <v>2.3272140407504538</v>
      </c>
      <c r="E38" s="39">
        <v>1745</v>
      </c>
      <c r="F38" s="39">
        <v>1451</v>
      </c>
      <c r="G38" s="39">
        <v>789</v>
      </c>
      <c r="H38" s="39">
        <v>600</v>
      </c>
      <c r="I38" s="39">
        <v>227</v>
      </c>
      <c r="J38" s="39">
        <v>72</v>
      </c>
      <c r="K38" s="39">
        <v>39</v>
      </c>
      <c r="L38" s="40">
        <v>32</v>
      </c>
      <c r="M38" s="114">
        <f t="shared" si="1"/>
        <v>4955</v>
      </c>
    </row>
    <row r="39" spans="1:13" ht="10.5" customHeight="1" x14ac:dyDescent="0.25">
      <c r="A39" s="44" t="s">
        <v>5</v>
      </c>
      <c r="B39" s="37">
        <v>6310</v>
      </c>
      <c r="C39" s="39">
        <v>14069</v>
      </c>
      <c r="D39" s="45">
        <f t="shared" si="0"/>
        <v>2.2296354992076068</v>
      </c>
      <c r="E39" s="39">
        <v>2441</v>
      </c>
      <c r="F39" s="39">
        <v>1898</v>
      </c>
      <c r="G39" s="39">
        <v>897</v>
      </c>
      <c r="H39" s="39">
        <v>627</v>
      </c>
      <c r="I39" s="39">
        <v>267</v>
      </c>
      <c r="J39" s="39">
        <v>96</v>
      </c>
      <c r="K39" s="39">
        <v>48</v>
      </c>
      <c r="L39" s="40">
        <v>40</v>
      </c>
      <c r="M39" s="114">
        <f t="shared" si="1"/>
        <v>6314</v>
      </c>
    </row>
    <row r="40" spans="1:13" ht="10.5" customHeight="1" x14ac:dyDescent="0.25">
      <c r="A40" s="44" t="s">
        <v>6</v>
      </c>
      <c r="B40" s="37">
        <v>9182</v>
      </c>
      <c r="C40" s="39">
        <v>21090</v>
      </c>
      <c r="D40" s="45">
        <f t="shared" si="0"/>
        <v>2.2968852101938575</v>
      </c>
      <c r="E40" s="39">
        <v>3343</v>
      </c>
      <c r="F40" s="39">
        <v>2716</v>
      </c>
      <c r="G40" s="39">
        <v>1390</v>
      </c>
      <c r="H40" s="39">
        <v>1030</v>
      </c>
      <c r="I40" s="39">
        <v>428</v>
      </c>
      <c r="J40" s="39">
        <v>151</v>
      </c>
      <c r="K40" s="39">
        <v>71</v>
      </c>
      <c r="L40" s="40">
        <v>55</v>
      </c>
      <c r="M40" s="114">
        <f t="shared" si="1"/>
        <v>9184</v>
      </c>
    </row>
    <row r="41" spans="1:13" ht="10.5" customHeight="1" x14ac:dyDescent="0.25">
      <c r="A41" s="44" t="s">
        <v>54</v>
      </c>
      <c r="B41" s="37">
        <v>5172</v>
      </c>
      <c r="C41" s="39">
        <v>12483</v>
      </c>
      <c r="D41" s="45">
        <f t="shared" si="0"/>
        <v>2.4135730858468678</v>
      </c>
      <c r="E41" s="39">
        <v>1616</v>
      </c>
      <c r="F41" s="39">
        <v>1565</v>
      </c>
      <c r="G41" s="39">
        <v>931</v>
      </c>
      <c r="H41" s="39">
        <v>636</v>
      </c>
      <c r="I41" s="39">
        <v>253</v>
      </c>
      <c r="J41" s="39">
        <v>105</v>
      </c>
      <c r="K41" s="39">
        <v>41</v>
      </c>
      <c r="L41" s="40">
        <v>26</v>
      </c>
      <c r="M41" s="114">
        <f t="shared" si="1"/>
        <v>5173</v>
      </c>
    </row>
    <row r="42" spans="1:13" ht="10.5" customHeight="1" x14ac:dyDescent="0.25">
      <c r="A42" s="44" t="s">
        <v>55</v>
      </c>
      <c r="B42" s="37">
        <v>4115</v>
      </c>
      <c r="C42" s="39">
        <v>11421</v>
      </c>
      <c r="D42" s="45">
        <f t="shared" si="0"/>
        <v>2.7754556500607532</v>
      </c>
      <c r="E42" s="39">
        <v>1203</v>
      </c>
      <c r="F42" s="39">
        <v>1000</v>
      </c>
      <c r="G42" s="39">
        <v>714</v>
      </c>
      <c r="H42" s="39">
        <v>524</v>
      </c>
      <c r="I42" s="39">
        <v>381</v>
      </c>
      <c r="J42" s="39">
        <v>145</v>
      </c>
      <c r="K42" s="39">
        <v>62</v>
      </c>
      <c r="L42" s="40">
        <v>85</v>
      </c>
      <c r="M42" s="114">
        <f t="shared" si="1"/>
        <v>4114</v>
      </c>
    </row>
    <row r="43" spans="1:13" ht="10.5" customHeight="1" x14ac:dyDescent="0.25">
      <c r="A43" s="44" t="s">
        <v>56</v>
      </c>
      <c r="B43" s="37">
        <v>9030</v>
      </c>
      <c r="C43" s="39">
        <v>24398</v>
      </c>
      <c r="D43" s="45">
        <f t="shared" si="0"/>
        <v>2.7018826135105205</v>
      </c>
      <c r="E43" s="39">
        <v>2645</v>
      </c>
      <c r="F43" s="39">
        <v>2338</v>
      </c>
      <c r="G43" s="39">
        <v>1488</v>
      </c>
      <c r="H43" s="39">
        <v>1233</v>
      </c>
      <c r="I43" s="39">
        <v>729</v>
      </c>
      <c r="J43" s="39">
        <v>337</v>
      </c>
      <c r="K43" s="39">
        <v>164</v>
      </c>
      <c r="L43" s="40">
        <v>101</v>
      </c>
      <c r="M43" s="114">
        <f t="shared" si="1"/>
        <v>9035</v>
      </c>
    </row>
    <row r="44" spans="1:13" ht="10.5" customHeight="1" x14ac:dyDescent="0.25">
      <c r="A44" s="44" t="s">
        <v>57</v>
      </c>
      <c r="B44" s="37">
        <v>4061</v>
      </c>
      <c r="C44" s="39">
        <v>10260</v>
      </c>
      <c r="D44" s="45">
        <f t="shared" si="0"/>
        <v>2.5264713124846097</v>
      </c>
      <c r="E44" s="39">
        <v>1563</v>
      </c>
      <c r="F44" s="39">
        <v>962</v>
      </c>
      <c r="G44" s="39">
        <v>555</v>
      </c>
      <c r="H44" s="39">
        <v>399</v>
      </c>
      <c r="I44" s="39">
        <v>268</v>
      </c>
      <c r="J44" s="39">
        <v>176</v>
      </c>
      <c r="K44" s="39">
        <v>76</v>
      </c>
      <c r="L44" s="40">
        <v>65</v>
      </c>
      <c r="M44" s="114">
        <f t="shared" si="1"/>
        <v>4064</v>
      </c>
    </row>
    <row r="45" spans="1:13" ht="10.5" customHeight="1" x14ac:dyDescent="0.25">
      <c r="A45" s="44" t="s">
        <v>58</v>
      </c>
      <c r="B45" s="37">
        <v>7880</v>
      </c>
      <c r="C45" s="39">
        <v>24464</v>
      </c>
      <c r="D45" s="45">
        <f t="shared" si="0"/>
        <v>3.1045685279187816</v>
      </c>
      <c r="E45" s="39">
        <v>1830</v>
      </c>
      <c r="F45" s="39">
        <v>1840</v>
      </c>
      <c r="G45" s="39">
        <v>1240</v>
      </c>
      <c r="H45" s="39">
        <v>1252</v>
      </c>
      <c r="I45" s="39">
        <v>851</v>
      </c>
      <c r="J45" s="39">
        <v>477</v>
      </c>
      <c r="K45" s="39">
        <v>215</v>
      </c>
      <c r="L45" s="40">
        <v>176</v>
      </c>
      <c r="M45" s="114">
        <f t="shared" si="1"/>
        <v>7881</v>
      </c>
    </row>
    <row r="46" spans="1:13" ht="10.5" customHeight="1" x14ac:dyDescent="0.25">
      <c r="A46" s="44" t="s">
        <v>59</v>
      </c>
      <c r="B46" s="37">
        <v>3997</v>
      </c>
      <c r="C46" s="39">
        <v>10962</v>
      </c>
      <c r="D46" s="45">
        <f t="shared" si="0"/>
        <v>2.7425569176882663</v>
      </c>
      <c r="E46" s="39">
        <v>1003</v>
      </c>
      <c r="F46" s="39">
        <v>1190</v>
      </c>
      <c r="G46" s="39">
        <v>635</v>
      </c>
      <c r="H46" s="39">
        <v>619</v>
      </c>
      <c r="I46" s="39">
        <v>288</v>
      </c>
      <c r="J46" s="39">
        <v>156</v>
      </c>
      <c r="K46" s="39">
        <v>59</v>
      </c>
      <c r="L46" s="40">
        <v>47</v>
      </c>
      <c r="M46" s="114">
        <f t="shared" si="1"/>
        <v>3997</v>
      </c>
    </row>
    <row r="47" spans="1:13" ht="10.5" customHeight="1" x14ac:dyDescent="0.25">
      <c r="A47" s="44" t="s">
        <v>60</v>
      </c>
      <c r="B47" s="37">
        <v>3552</v>
      </c>
      <c r="C47" s="39">
        <v>11781</v>
      </c>
      <c r="D47" s="45">
        <f t="shared" si="0"/>
        <v>3.3167229729729728</v>
      </c>
      <c r="E47" s="39">
        <v>967</v>
      </c>
      <c r="F47" s="39">
        <v>608</v>
      </c>
      <c r="G47" s="39">
        <v>489</v>
      </c>
      <c r="H47" s="39">
        <v>509</v>
      </c>
      <c r="I47" s="39">
        <v>407</v>
      </c>
      <c r="J47" s="39">
        <v>260</v>
      </c>
      <c r="K47" s="39">
        <v>156</v>
      </c>
      <c r="L47" s="40">
        <v>158</v>
      </c>
      <c r="M47" s="114">
        <f t="shared" si="1"/>
        <v>3554</v>
      </c>
    </row>
    <row r="48" spans="1:13" ht="10.5" customHeight="1" x14ac:dyDescent="0.25">
      <c r="A48" s="44" t="s">
        <v>28</v>
      </c>
      <c r="B48" s="37">
        <v>6757</v>
      </c>
      <c r="C48" s="39">
        <v>19535</v>
      </c>
      <c r="D48" s="45">
        <f t="shared" si="0"/>
        <v>2.8910759212668342</v>
      </c>
      <c r="E48" s="39">
        <v>1924</v>
      </c>
      <c r="F48" s="39">
        <v>1473</v>
      </c>
      <c r="G48" s="39">
        <v>1064</v>
      </c>
      <c r="H48" s="39">
        <v>1123</v>
      </c>
      <c r="I48" s="39">
        <v>611</v>
      </c>
      <c r="J48" s="39">
        <v>321</v>
      </c>
      <c r="K48" s="39">
        <v>154</v>
      </c>
      <c r="L48" s="40">
        <v>98</v>
      </c>
      <c r="M48" s="114">
        <f t="shared" si="1"/>
        <v>6768</v>
      </c>
    </row>
    <row r="49" spans="1:13" ht="10.5" customHeight="1" x14ac:dyDescent="0.25">
      <c r="A49" s="44" t="s">
        <v>18</v>
      </c>
      <c r="B49" s="37">
        <v>9944</v>
      </c>
      <c r="C49" s="39">
        <v>22721</v>
      </c>
      <c r="D49" s="45">
        <f t="shared" si="0"/>
        <v>2.2848954143201929</v>
      </c>
      <c r="E49" s="39">
        <v>3576</v>
      </c>
      <c r="F49" s="39">
        <v>3023</v>
      </c>
      <c r="G49" s="39">
        <v>1433</v>
      </c>
      <c r="H49" s="39">
        <v>1209</v>
      </c>
      <c r="I49" s="39">
        <v>442</v>
      </c>
      <c r="J49" s="39">
        <v>163</v>
      </c>
      <c r="K49" s="39">
        <v>69</v>
      </c>
      <c r="L49" s="40">
        <v>34</v>
      </c>
      <c r="M49" s="114">
        <f t="shared" si="1"/>
        <v>9949</v>
      </c>
    </row>
    <row r="50" spans="1:13" ht="10.5" customHeight="1" x14ac:dyDescent="0.25">
      <c r="A50" s="44" t="s">
        <v>61</v>
      </c>
      <c r="B50" s="37">
        <v>3544</v>
      </c>
      <c r="C50" s="39">
        <v>13148</v>
      </c>
      <c r="D50" s="45">
        <f t="shared" si="0"/>
        <v>3.7099322799097068</v>
      </c>
      <c r="E50" s="39">
        <v>753</v>
      </c>
      <c r="F50" s="39">
        <v>541</v>
      </c>
      <c r="G50" s="39">
        <v>462</v>
      </c>
      <c r="H50" s="39">
        <v>521</v>
      </c>
      <c r="I50" s="39">
        <v>515</v>
      </c>
      <c r="J50" s="39">
        <v>354</v>
      </c>
      <c r="K50" s="39">
        <v>212</v>
      </c>
      <c r="L50" s="40">
        <v>189</v>
      </c>
      <c r="M50" s="114">
        <f t="shared" si="1"/>
        <v>3547</v>
      </c>
    </row>
    <row r="51" spans="1:13" ht="10.5" customHeight="1" x14ac:dyDescent="0.25">
      <c r="A51" s="44" t="s">
        <v>62</v>
      </c>
      <c r="B51" s="37">
        <v>4381</v>
      </c>
      <c r="C51" s="39">
        <v>10636</v>
      </c>
      <c r="D51" s="45">
        <f t="shared" si="0"/>
        <v>2.4277562200410867</v>
      </c>
      <c r="E51" s="39">
        <v>1332</v>
      </c>
      <c r="F51" s="39">
        <v>1340</v>
      </c>
      <c r="G51" s="39">
        <v>770</v>
      </c>
      <c r="H51" s="39">
        <v>589</v>
      </c>
      <c r="I51" s="39">
        <v>227</v>
      </c>
      <c r="J51" s="39">
        <v>83</v>
      </c>
      <c r="K51" s="39">
        <v>28</v>
      </c>
      <c r="L51" s="40">
        <v>15</v>
      </c>
      <c r="M51" s="114">
        <f t="shared" si="1"/>
        <v>4384</v>
      </c>
    </row>
    <row r="52" spans="1:13" ht="10.5" customHeight="1" x14ac:dyDescent="0.25">
      <c r="A52" s="44" t="s">
        <v>63</v>
      </c>
      <c r="B52" s="37">
        <v>3652</v>
      </c>
      <c r="C52" s="39">
        <v>11252</v>
      </c>
      <c r="D52" s="45">
        <f t="shared" si="0"/>
        <v>3.0810514786418399</v>
      </c>
      <c r="E52" s="39">
        <v>873</v>
      </c>
      <c r="F52" s="39">
        <v>787</v>
      </c>
      <c r="G52" s="39">
        <v>562</v>
      </c>
      <c r="H52" s="39">
        <v>657</v>
      </c>
      <c r="I52" s="39">
        <v>403</v>
      </c>
      <c r="J52" s="39">
        <v>199</v>
      </c>
      <c r="K52" s="39">
        <v>78</v>
      </c>
      <c r="L52" s="40">
        <v>83</v>
      </c>
      <c r="M52" s="114">
        <f t="shared" si="1"/>
        <v>3642</v>
      </c>
    </row>
    <row r="53" spans="1:13" ht="10.5" customHeight="1" x14ac:dyDescent="0.25">
      <c r="A53" s="44" t="s">
        <v>64</v>
      </c>
      <c r="B53" s="37">
        <v>4892</v>
      </c>
      <c r="C53" s="39">
        <v>11565</v>
      </c>
      <c r="D53" s="45">
        <f t="shared" si="0"/>
        <v>2.3640637775960753</v>
      </c>
      <c r="E53" s="39">
        <v>1563</v>
      </c>
      <c r="F53" s="39">
        <v>1591</v>
      </c>
      <c r="G53" s="39">
        <v>750</v>
      </c>
      <c r="H53" s="39">
        <v>608</v>
      </c>
      <c r="I53" s="39">
        <v>238</v>
      </c>
      <c r="J53" s="39">
        <v>71</v>
      </c>
      <c r="K53" s="39">
        <v>48</v>
      </c>
      <c r="L53" s="40">
        <v>20</v>
      </c>
      <c r="M53" s="114">
        <f t="shared" si="1"/>
        <v>4889</v>
      </c>
    </row>
    <row r="54" spans="1:13" ht="10.5" customHeight="1" x14ac:dyDescent="0.25">
      <c r="A54" s="41" t="s">
        <v>65</v>
      </c>
      <c r="B54" s="37">
        <v>4904</v>
      </c>
      <c r="C54" s="39">
        <v>11515</v>
      </c>
      <c r="D54" s="45">
        <f t="shared" si="0"/>
        <v>2.3480831973898857</v>
      </c>
      <c r="E54" s="39">
        <v>1712</v>
      </c>
      <c r="F54" s="39">
        <v>1420</v>
      </c>
      <c r="G54" s="39">
        <v>803</v>
      </c>
      <c r="H54" s="39">
        <v>562</v>
      </c>
      <c r="I54" s="39">
        <v>239</v>
      </c>
      <c r="J54" s="39">
        <v>98</v>
      </c>
      <c r="K54" s="39">
        <v>40</v>
      </c>
      <c r="L54" s="40">
        <v>30</v>
      </c>
      <c r="M54" s="114">
        <f t="shared" si="1"/>
        <v>4904</v>
      </c>
    </row>
    <row r="55" spans="1:13" ht="10.5" customHeight="1" x14ac:dyDescent="0.25">
      <c r="A55" s="44" t="s">
        <v>19</v>
      </c>
      <c r="B55" s="37">
        <v>8128</v>
      </c>
      <c r="C55" s="39">
        <v>21010</v>
      </c>
      <c r="D55" s="45">
        <f t="shared" si="0"/>
        <v>2.5848917322834644</v>
      </c>
      <c r="E55" s="39">
        <v>2408</v>
      </c>
      <c r="F55" s="39">
        <v>2200</v>
      </c>
      <c r="G55" s="39">
        <v>1446</v>
      </c>
      <c r="H55" s="39">
        <v>1081</v>
      </c>
      <c r="I55" s="39">
        <v>612</v>
      </c>
      <c r="J55" s="39">
        <v>260</v>
      </c>
      <c r="K55" s="39">
        <v>71</v>
      </c>
      <c r="L55" s="40">
        <v>45</v>
      </c>
      <c r="M55" s="114">
        <f t="shared" si="1"/>
        <v>8123</v>
      </c>
    </row>
    <row r="56" spans="1:13" ht="10.5" customHeight="1" x14ac:dyDescent="0.25">
      <c r="A56" s="44" t="s">
        <v>9</v>
      </c>
      <c r="B56" s="37">
        <v>13035</v>
      </c>
      <c r="C56" s="39">
        <v>24282</v>
      </c>
      <c r="D56" s="45">
        <f t="shared" si="0"/>
        <v>1.8628308400460298</v>
      </c>
      <c r="E56" s="39">
        <v>6490</v>
      </c>
      <c r="F56" s="39">
        <v>4081</v>
      </c>
      <c r="G56" s="39">
        <v>1181</v>
      </c>
      <c r="H56" s="39">
        <v>727</v>
      </c>
      <c r="I56" s="39">
        <v>306</v>
      </c>
      <c r="J56" s="39">
        <v>173</v>
      </c>
      <c r="K56" s="39">
        <v>41</v>
      </c>
      <c r="L56" s="40">
        <v>36</v>
      </c>
      <c r="M56" s="114">
        <f t="shared" si="1"/>
        <v>13035</v>
      </c>
    </row>
    <row r="57" spans="1:13" ht="10.5" customHeight="1" x14ac:dyDescent="0.25">
      <c r="A57" s="44" t="s">
        <v>66</v>
      </c>
      <c r="B57" s="37">
        <v>9684</v>
      </c>
      <c r="C57" s="39">
        <v>21512</v>
      </c>
      <c r="D57" s="45">
        <f t="shared" si="0"/>
        <v>2.2213961173068979</v>
      </c>
      <c r="E57" s="39">
        <v>3399</v>
      </c>
      <c r="F57" s="39">
        <v>3136</v>
      </c>
      <c r="G57" s="39">
        <v>1575</v>
      </c>
      <c r="H57" s="39">
        <v>1049</v>
      </c>
      <c r="I57" s="39">
        <v>354</v>
      </c>
      <c r="J57" s="39">
        <v>129</v>
      </c>
      <c r="K57" s="39">
        <v>35</v>
      </c>
      <c r="L57" s="40">
        <v>15</v>
      </c>
      <c r="M57" s="114">
        <f t="shared" si="1"/>
        <v>9692</v>
      </c>
    </row>
    <row r="58" spans="1:13" ht="10.5" customHeight="1" x14ac:dyDescent="0.25">
      <c r="A58" s="44" t="s">
        <v>67</v>
      </c>
      <c r="B58" s="37">
        <v>3422</v>
      </c>
      <c r="C58" s="39">
        <v>12103</v>
      </c>
      <c r="D58" s="45">
        <f t="shared" si="0"/>
        <v>3.5368205727644653</v>
      </c>
      <c r="E58" s="39">
        <v>765</v>
      </c>
      <c r="F58" s="39">
        <v>576</v>
      </c>
      <c r="G58" s="39">
        <v>473</v>
      </c>
      <c r="H58" s="39">
        <v>519</v>
      </c>
      <c r="I58" s="39">
        <v>478</v>
      </c>
      <c r="J58" s="39">
        <v>303</v>
      </c>
      <c r="K58" s="39">
        <v>154</v>
      </c>
      <c r="L58" s="40">
        <v>161</v>
      </c>
      <c r="M58" s="114">
        <f t="shared" si="1"/>
        <v>3429</v>
      </c>
    </row>
    <row r="59" spans="1:13" ht="10.5" customHeight="1" x14ac:dyDescent="0.25">
      <c r="A59" s="44" t="s">
        <v>68</v>
      </c>
      <c r="B59" s="37">
        <v>9157</v>
      </c>
      <c r="C59" s="39">
        <v>21337</v>
      </c>
      <c r="D59" s="45">
        <f t="shared" si="0"/>
        <v>2.3301299552255106</v>
      </c>
      <c r="E59" s="39">
        <v>3999</v>
      </c>
      <c r="F59" s="39">
        <v>2371</v>
      </c>
      <c r="G59" s="39">
        <v>950</v>
      </c>
      <c r="H59" s="39">
        <v>845</v>
      </c>
      <c r="I59" s="39">
        <v>431</v>
      </c>
      <c r="J59" s="39">
        <v>241</v>
      </c>
      <c r="K59" s="39">
        <v>145</v>
      </c>
      <c r="L59" s="40">
        <v>180</v>
      </c>
      <c r="M59" s="114">
        <f t="shared" si="1"/>
        <v>9162</v>
      </c>
    </row>
    <row r="60" spans="1:13" ht="10.5" customHeight="1" x14ac:dyDescent="0.25">
      <c r="A60" s="44" t="s">
        <v>20</v>
      </c>
      <c r="B60" s="37">
        <v>4907</v>
      </c>
      <c r="C60" s="39">
        <v>12759</v>
      </c>
      <c r="D60" s="45">
        <f t="shared" si="0"/>
        <v>2.6001630324026901</v>
      </c>
      <c r="E60" s="39">
        <v>1955</v>
      </c>
      <c r="F60" s="39">
        <v>1029</v>
      </c>
      <c r="G60" s="39">
        <v>618</v>
      </c>
      <c r="H60" s="39">
        <v>501</v>
      </c>
      <c r="I60" s="39">
        <v>354</v>
      </c>
      <c r="J60" s="39">
        <v>238</v>
      </c>
      <c r="K60" s="39">
        <v>128</v>
      </c>
      <c r="L60" s="40">
        <v>89</v>
      </c>
      <c r="M60" s="114">
        <f t="shared" si="1"/>
        <v>4912</v>
      </c>
    </row>
    <row r="61" spans="1:13" ht="10.5" customHeight="1" x14ac:dyDescent="0.25">
      <c r="A61" s="44" t="s">
        <v>69</v>
      </c>
      <c r="B61" s="37">
        <v>4467</v>
      </c>
      <c r="C61" s="39">
        <v>12539</v>
      </c>
      <c r="D61" s="45">
        <f t="shared" si="0"/>
        <v>2.807029326169689</v>
      </c>
      <c r="E61" s="39">
        <v>1654</v>
      </c>
      <c r="F61" s="39">
        <v>830</v>
      </c>
      <c r="G61" s="39">
        <v>573</v>
      </c>
      <c r="H61" s="39">
        <v>540</v>
      </c>
      <c r="I61" s="39">
        <v>337</v>
      </c>
      <c r="J61" s="39">
        <v>277</v>
      </c>
      <c r="K61" s="39">
        <v>139</v>
      </c>
      <c r="L61" s="40">
        <v>116</v>
      </c>
      <c r="M61" s="114">
        <f t="shared" si="1"/>
        <v>4466</v>
      </c>
    </row>
    <row r="62" spans="1:13" ht="10.5" customHeight="1" x14ac:dyDescent="0.25">
      <c r="A62" s="44" t="s">
        <v>70</v>
      </c>
      <c r="B62" s="37">
        <v>8382</v>
      </c>
      <c r="C62" s="39">
        <v>22137</v>
      </c>
      <c r="D62" s="45">
        <f t="shared" si="0"/>
        <v>2.6410164638511096</v>
      </c>
      <c r="E62" s="39">
        <v>3152</v>
      </c>
      <c r="F62" s="39">
        <v>1886</v>
      </c>
      <c r="G62" s="39">
        <v>1035</v>
      </c>
      <c r="H62" s="39">
        <v>929</v>
      </c>
      <c r="I62" s="39">
        <v>580</v>
      </c>
      <c r="J62" s="39">
        <v>422</v>
      </c>
      <c r="K62" s="39">
        <v>206</v>
      </c>
      <c r="L62" s="40">
        <v>168</v>
      </c>
      <c r="M62" s="114">
        <f t="shared" si="1"/>
        <v>8378</v>
      </c>
    </row>
    <row r="63" spans="1:13" ht="10.5" customHeight="1" x14ac:dyDescent="0.25">
      <c r="A63" s="44" t="s">
        <v>10</v>
      </c>
      <c r="B63" s="37">
        <v>4448</v>
      </c>
      <c r="C63" s="39">
        <v>10316</v>
      </c>
      <c r="D63" s="45">
        <f t="shared" si="0"/>
        <v>2.3192446043165469</v>
      </c>
      <c r="E63" s="39">
        <v>1358</v>
      </c>
      <c r="F63" s="39">
        <v>1480</v>
      </c>
      <c r="G63" s="39">
        <v>762</v>
      </c>
      <c r="H63" s="39">
        <v>606</v>
      </c>
      <c r="I63" s="39">
        <v>171</v>
      </c>
      <c r="J63" s="39">
        <v>56</v>
      </c>
      <c r="K63" s="39">
        <v>9</v>
      </c>
      <c r="L63" s="40">
        <v>4</v>
      </c>
      <c r="M63" s="114">
        <f t="shared" si="1"/>
        <v>4446</v>
      </c>
    </row>
    <row r="64" spans="1:13" ht="10.5" customHeight="1" x14ac:dyDescent="0.25">
      <c r="A64" s="41" t="s">
        <v>21</v>
      </c>
      <c r="B64" s="37">
        <v>8587</v>
      </c>
      <c r="C64" s="39">
        <v>20526</v>
      </c>
      <c r="D64" s="45">
        <f t="shared" si="0"/>
        <v>2.3903575171771281</v>
      </c>
      <c r="E64" s="39">
        <v>2637</v>
      </c>
      <c r="F64" s="39">
        <v>2571</v>
      </c>
      <c r="G64" s="39">
        <v>1660</v>
      </c>
      <c r="H64" s="39">
        <v>1106</v>
      </c>
      <c r="I64" s="39">
        <v>418</v>
      </c>
      <c r="J64" s="39">
        <v>138</v>
      </c>
      <c r="K64" s="39">
        <v>38</v>
      </c>
      <c r="L64" s="40">
        <v>19</v>
      </c>
      <c r="M64" s="114">
        <f t="shared" si="1"/>
        <v>8587</v>
      </c>
    </row>
    <row r="65" spans="1:13" ht="10.5" customHeight="1" x14ac:dyDescent="0.25">
      <c r="A65" s="41" t="s">
        <v>11</v>
      </c>
      <c r="B65" s="37">
        <v>7777</v>
      </c>
      <c r="C65" s="39">
        <v>20499</v>
      </c>
      <c r="D65" s="45">
        <f t="shared" si="0"/>
        <v>2.6358492992156357</v>
      </c>
      <c r="E65" s="39">
        <v>2139</v>
      </c>
      <c r="F65" s="39">
        <v>2203</v>
      </c>
      <c r="G65" s="39">
        <v>1364</v>
      </c>
      <c r="H65" s="39">
        <v>1158</v>
      </c>
      <c r="I65" s="39">
        <v>510</v>
      </c>
      <c r="J65" s="39">
        <v>275</v>
      </c>
      <c r="K65" s="39">
        <v>86</v>
      </c>
      <c r="L65" s="40">
        <v>48</v>
      </c>
      <c r="M65" s="114">
        <f t="shared" si="1"/>
        <v>7783</v>
      </c>
    </row>
    <row r="66" spans="1:13" ht="10.5" customHeight="1" x14ac:dyDescent="0.25">
      <c r="A66" s="41" t="s">
        <v>71</v>
      </c>
      <c r="B66" s="37">
        <v>4937</v>
      </c>
      <c r="C66" s="39">
        <v>11941</v>
      </c>
      <c r="D66" s="45">
        <f t="shared" si="0"/>
        <v>2.4186753088920399</v>
      </c>
      <c r="E66" s="39">
        <v>1719</v>
      </c>
      <c r="F66" s="39">
        <v>1268</v>
      </c>
      <c r="G66" s="39">
        <v>845</v>
      </c>
      <c r="H66" s="39">
        <v>640</v>
      </c>
      <c r="I66" s="39">
        <v>290</v>
      </c>
      <c r="J66" s="39">
        <v>103</v>
      </c>
      <c r="K66" s="39">
        <v>46</v>
      </c>
      <c r="L66" s="40">
        <v>23</v>
      </c>
      <c r="M66" s="114">
        <f t="shared" si="1"/>
        <v>4934</v>
      </c>
    </row>
    <row r="67" spans="1:13" ht="10.5" customHeight="1" x14ac:dyDescent="0.25">
      <c r="A67" s="41" t="s">
        <v>72</v>
      </c>
      <c r="B67" s="37">
        <v>4588</v>
      </c>
      <c r="C67" s="39">
        <v>10983</v>
      </c>
      <c r="D67" s="45">
        <f t="shared" si="0"/>
        <v>2.3938535309503051</v>
      </c>
      <c r="E67" s="39">
        <v>1505</v>
      </c>
      <c r="F67" s="39">
        <v>1325</v>
      </c>
      <c r="G67" s="39">
        <v>773</v>
      </c>
      <c r="H67" s="39">
        <v>600</v>
      </c>
      <c r="I67" s="39">
        <v>259</v>
      </c>
      <c r="J67" s="39">
        <v>87</v>
      </c>
      <c r="K67" s="39">
        <v>23</v>
      </c>
      <c r="L67" s="40">
        <v>15</v>
      </c>
      <c r="M67" s="114">
        <f t="shared" si="1"/>
        <v>4587</v>
      </c>
    </row>
    <row r="68" spans="1:13" ht="10.5" customHeight="1" x14ac:dyDescent="0.25">
      <c r="A68" s="41" t="s">
        <v>22</v>
      </c>
      <c r="B68" s="37">
        <v>8775</v>
      </c>
      <c r="C68" s="39">
        <v>21350</v>
      </c>
      <c r="D68" s="45">
        <f t="shared" si="0"/>
        <v>2.433048433048433</v>
      </c>
      <c r="E68" s="39">
        <v>2729</v>
      </c>
      <c r="F68" s="39">
        <v>2631</v>
      </c>
      <c r="G68" s="39">
        <v>1510</v>
      </c>
      <c r="H68" s="39">
        <v>1156</v>
      </c>
      <c r="I68" s="39">
        <v>432</v>
      </c>
      <c r="J68" s="39">
        <v>204</v>
      </c>
      <c r="K68" s="39">
        <v>67</v>
      </c>
      <c r="L68" s="40">
        <v>40</v>
      </c>
      <c r="M68" s="114">
        <f t="shared" si="1"/>
        <v>8769</v>
      </c>
    </row>
    <row r="69" spans="1:13" ht="10.5" customHeight="1" x14ac:dyDescent="0.25">
      <c r="A69" s="41" t="s">
        <v>73</v>
      </c>
      <c r="B69" s="37">
        <v>4436</v>
      </c>
      <c r="C69" s="39">
        <v>10296</v>
      </c>
      <c r="D69" s="45">
        <f t="shared" si="0"/>
        <v>2.3210099188458071</v>
      </c>
      <c r="E69" s="39">
        <v>1489</v>
      </c>
      <c r="F69" s="39">
        <v>1325</v>
      </c>
      <c r="G69" s="39">
        <v>776</v>
      </c>
      <c r="H69" s="39">
        <v>572</v>
      </c>
      <c r="I69" s="39">
        <v>196</v>
      </c>
      <c r="J69" s="39">
        <v>47</v>
      </c>
      <c r="K69" s="39">
        <v>17</v>
      </c>
      <c r="L69" s="40">
        <v>18</v>
      </c>
      <c r="M69" s="114">
        <f t="shared" si="1"/>
        <v>4440</v>
      </c>
    </row>
    <row r="70" spans="1:13" ht="10.5" customHeight="1" x14ac:dyDescent="0.25">
      <c r="A70" s="41" t="s">
        <v>23</v>
      </c>
      <c r="B70" s="37">
        <v>5264</v>
      </c>
      <c r="C70" s="39">
        <v>12251</v>
      </c>
      <c r="D70" s="45">
        <f t="shared" si="0"/>
        <v>2.3273176291793312</v>
      </c>
      <c r="E70" s="39">
        <v>1874</v>
      </c>
      <c r="F70" s="39">
        <v>1458</v>
      </c>
      <c r="G70" s="39">
        <v>906</v>
      </c>
      <c r="H70" s="39">
        <v>618</v>
      </c>
      <c r="I70" s="39">
        <v>259</v>
      </c>
      <c r="J70" s="39">
        <v>105</v>
      </c>
      <c r="K70" s="39">
        <v>34</v>
      </c>
      <c r="L70" s="40">
        <v>12</v>
      </c>
      <c r="M70" s="114">
        <f t="shared" si="1"/>
        <v>5266</v>
      </c>
    </row>
    <row r="71" spans="1:13" ht="10.5" customHeight="1" x14ac:dyDescent="0.25">
      <c r="A71" s="41" t="s">
        <v>24</v>
      </c>
      <c r="B71" s="37">
        <v>8168</v>
      </c>
      <c r="C71" s="39">
        <v>19911</v>
      </c>
      <c r="D71" s="45">
        <f t="shared" ref="D71:D91" si="2">C71/B71</f>
        <v>2.4376836434867775</v>
      </c>
      <c r="E71" s="39">
        <v>2508</v>
      </c>
      <c r="F71" s="39">
        <v>2524</v>
      </c>
      <c r="G71" s="39">
        <v>1369</v>
      </c>
      <c r="H71" s="39">
        <v>1029</v>
      </c>
      <c r="I71" s="39">
        <v>455</v>
      </c>
      <c r="J71" s="39">
        <v>179</v>
      </c>
      <c r="K71" s="39">
        <v>62</v>
      </c>
      <c r="L71" s="40">
        <v>40</v>
      </c>
      <c r="M71" s="114">
        <f t="shared" ref="M71:M91" si="3">SUM(E71:L71)</f>
        <v>8166</v>
      </c>
    </row>
    <row r="72" spans="1:13" ht="10.5" customHeight="1" x14ac:dyDescent="0.25">
      <c r="A72" s="41" t="s">
        <v>74</v>
      </c>
      <c r="B72" s="37">
        <v>5354</v>
      </c>
      <c r="C72" s="39">
        <v>21950</v>
      </c>
      <c r="D72" s="45">
        <f t="shared" si="2"/>
        <v>4.099738513261113</v>
      </c>
      <c r="E72" s="39">
        <v>808</v>
      </c>
      <c r="F72" s="39">
        <v>756</v>
      </c>
      <c r="G72" s="39">
        <v>691</v>
      </c>
      <c r="H72" s="39">
        <v>812</v>
      </c>
      <c r="I72" s="39">
        <v>900</v>
      </c>
      <c r="J72" s="39">
        <v>660</v>
      </c>
      <c r="K72" s="39">
        <v>341</v>
      </c>
      <c r="L72" s="40">
        <v>384</v>
      </c>
      <c r="M72" s="114">
        <f t="shared" si="3"/>
        <v>5352</v>
      </c>
    </row>
    <row r="73" spans="1:13" ht="10.5" customHeight="1" x14ac:dyDescent="0.25">
      <c r="A73" s="41" t="s">
        <v>75</v>
      </c>
      <c r="B73" s="37">
        <v>10711</v>
      </c>
      <c r="C73" s="39">
        <v>24663</v>
      </c>
      <c r="D73" s="45">
        <f t="shared" si="2"/>
        <v>2.3025861264120997</v>
      </c>
      <c r="E73" s="39">
        <v>4217</v>
      </c>
      <c r="F73" s="39">
        <v>3172</v>
      </c>
      <c r="G73" s="39">
        <v>1240</v>
      </c>
      <c r="H73" s="39">
        <v>981</v>
      </c>
      <c r="I73" s="39">
        <v>584</v>
      </c>
      <c r="J73" s="39">
        <v>290</v>
      </c>
      <c r="K73" s="39">
        <v>138</v>
      </c>
      <c r="L73" s="40">
        <v>95</v>
      </c>
      <c r="M73" s="114">
        <f t="shared" si="3"/>
        <v>10717</v>
      </c>
    </row>
    <row r="74" spans="1:13" ht="10.5" customHeight="1" x14ac:dyDescent="0.25">
      <c r="A74" s="41" t="s">
        <v>29</v>
      </c>
      <c r="B74" s="37">
        <v>4246</v>
      </c>
      <c r="C74" s="39">
        <v>10751</v>
      </c>
      <c r="D74" s="45">
        <f t="shared" si="2"/>
        <v>2.5320301460197832</v>
      </c>
      <c r="E74" s="39">
        <v>1283</v>
      </c>
      <c r="F74" s="39">
        <v>1198</v>
      </c>
      <c r="G74" s="39">
        <v>745</v>
      </c>
      <c r="H74" s="39">
        <v>567</v>
      </c>
      <c r="I74" s="39">
        <v>273</v>
      </c>
      <c r="J74" s="39">
        <v>111</v>
      </c>
      <c r="K74" s="39">
        <v>38</v>
      </c>
      <c r="L74" s="40">
        <v>30</v>
      </c>
      <c r="M74" s="114">
        <f t="shared" si="3"/>
        <v>4245</v>
      </c>
    </row>
    <row r="75" spans="1:13" ht="10.5" customHeight="1" x14ac:dyDescent="0.25">
      <c r="A75" s="41" t="s">
        <v>76</v>
      </c>
      <c r="B75" s="37">
        <v>7738</v>
      </c>
      <c r="C75" s="39">
        <v>27168</v>
      </c>
      <c r="D75" s="45">
        <f t="shared" si="2"/>
        <v>3.5109847505815455</v>
      </c>
      <c r="E75" s="39">
        <v>1864</v>
      </c>
      <c r="F75" s="39">
        <v>1291</v>
      </c>
      <c r="G75" s="39">
        <v>1050</v>
      </c>
      <c r="H75" s="39">
        <v>1091</v>
      </c>
      <c r="I75" s="39">
        <v>973</v>
      </c>
      <c r="J75" s="39">
        <v>728</v>
      </c>
      <c r="K75" s="39">
        <v>360</v>
      </c>
      <c r="L75" s="40">
        <v>386</v>
      </c>
      <c r="M75" s="114">
        <f t="shared" si="3"/>
        <v>7743</v>
      </c>
    </row>
    <row r="76" spans="1:13" ht="10.5" customHeight="1" x14ac:dyDescent="0.25">
      <c r="A76" s="41" t="s">
        <v>77</v>
      </c>
      <c r="B76" s="37">
        <v>5429</v>
      </c>
      <c r="C76" s="39">
        <v>21395</v>
      </c>
      <c r="D76" s="45">
        <f t="shared" si="2"/>
        <v>3.9408730889666606</v>
      </c>
      <c r="E76" s="39">
        <v>978</v>
      </c>
      <c r="F76" s="39">
        <v>850</v>
      </c>
      <c r="G76" s="39">
        <v>681</v>
      </c>
      <c r="H76" s="39">
        <v>771</v>
      </c>
      <c r="I76" s="39">
        <v>811</v>
      </c>
      <c r="J76" s="39">
        <v>613</v>
      </c>
      <c r="K76" s="39">
        <v>358</v>
      </c>
      <c r="L76" s="40">
        <v>365</v>
      </c>
      <c r="M76" s="114">
        <f t="shared" si="3"/>
        <v>5427</v>
      </c>
    </row>
    <row r="77" spans="1:13" ht="10.5" customHeight="1" x14ac:dyDescent="0.25">
      <c r="A77" s="41" t="s">
        <v>78</v>
      </c>
      <c r="B77" s="37">
        <v>4362</v>
      </c>
      <c r="C77" s="39">
        <v>10016</v>
      </c>
      <c r="D77" s="45">
        <f t="shared" si="2"/>
        <v>2.2961944062356716</v>
      </c>
      <c r="E77" s="39">
        <v>1423</v>
      </c>
      <c r="F77" s="39">
        <v>1463</v>
      </c>
      <c r="G77" s="39">
        <v>702</v>
      </c>
      <c r="H77" s="39">
        <v>488</v>
      </c>
      <c r="I77" s="39">
        <v>186</v>
      </c>
      <c r="J77" s="39">
        <v>62</v>
      </c>
      <c r="K77" s="39">
        <v>26</v>
      </c>
      <c r="L77" s="40">
        <v>14</v>
      </c>
      <c r="M77" s="114">
        <f t="shared" si="3"/>
        <v>4364</v>
      </c>
    </row>
    <row r="78" spans="1:13" ht="10.5" customHeight="1" x14ac:dyDescent="0.25">
      <c r="A78" s="41" t="s">
        <v>25</v>
      </c>
      <c r="B78" s="37">
        <v>9217</v>
      </c>
      <c r="C78" s="39">
        <v>23319</v>
      </c>
      <c r="D78" s="45">
        <f t="shared" si="2"/>
        <v>2.5299989150482802</v>
      </c>
      <c r="E78" s="39">
        <v>3024</v>
      </c>
      <c r="F78" s="39">
        <v>2490</v>
      </c>
      <c r="G78" s="39">
        <v>1448</v>
      </c>
      <c r="H78" s="39">
        <v>1138</v>
      </c>
      <c r="I78" s="39">
        <v>603</v>
      </c>
      <c r="J78" s="39">
        <v>283</v>
      </c>
      <c r="K78" s="39">
        <v>138</v>
      </c>
      <c r="L78" s="40">
        <v>86</v>
      </c>
      <c r="M78" s="114">
        <f t="shared" si="3"/>
        <v>9210</v>
      </c>
    </row>
    <row r="79" spans="1:13" ht="10.5" customHeight="1" x14ac:dyDescent="0.25">
      <c r="A79" s="41" t="s">
        <v>26</v>
      </c>
      <c r="B79" s="37">
        <v>3858</v>
      </c>
      <c r="C79" s="39">
        <v>9302</v>
      </c>
      <c r="D79" s="45">
        <f t="shared" si="2"/>
        <v>2.4110938310005183</v>
      </c>
      <c r="E79" s="39">
        <v>1070</v>
      </c>
      <c r="F79" s="39">
        <v>1385</v>
      </c>
      <c r="G79" s="39">
        <v>527</v>
      </c>
      <c r="H79" s="39">
        <v>607</v>
      </c>
      <c r="I79" s="39">
        <v>191</v>
      </c>
      <c r="J79" s="39">
        <v>57</v>
      </c>
      <c r="K79" s="39">
        <v>11</v>
      </c>
      <c r="L79" s="40">
        <v>10</v>
      </c>
      <c r="M79" s="114">
        <f t="shared" si="3"/>
        <v>3858</v>
      </c>
    </row>
    <row r="80" spans="1:13" ht="10.5" customHeight="1" x14ac:dyDescent="0.25">
      <c r="A80" s="41" t="s">
        <v>79</v>
      </c>
      <c r="B80" s="37">
        <v>4253</v>
      </c>
      <c r="C80" s="39">
        <v>10087</v>
      </c>
      <c r="D80" s="45">
        <f t="shared" si="2"/>
        <v>2.3717375969903598</v>
      </c>
      <c r="E80" s="39">
        <v>1277</v>
      </c>
      <c r="F80" s="39">
        <v>1383</v>
      </c>
      <c r="G80" s="39">
        <v>634</v>
      </c>
      <c r="H80" s="39">
        <v>725</v>
      </c>
      <c r="I80" s="39">
        <v>180</v>
      </c>
      <c r="J80" s="39">
        <v>34</v>
      </c>
      <c r="K80" s="39">
        <v>15</v>
      </c>
      <c r="L80" s="40">
        <v>5</v>
      </c>
      <c r="M80" s="114">
        <f t="shared" si="3"/>
        <v>4253</v>
      </c>
    </row>
    <row r="81" spans="1:13" ht="10.5" customHeight="1" x14ac:dyDescent="0.25">
      <c r="A81" s="41" t="s">
        <v>80</v>
      </c>
      <c r="B81" s="37">
        <v>4247</v>
      </c>
      <c r="C81" s="39">
        <v>10043</v>
      </c>
      <c r="D81" s="45">
        <f t="shared" si="2"/>
        <v>2.3647280433246998</v>
      </c>
      <c r="E81" s="39">
        <v>1316</v>
      </c>
      <c r="F81" s="39">
        <v>1317</v>
      </c>
      <c r="G81" s="39">
        <v>738</v>
      </c>
      <c r="H81" s="39">
        <v>608</v>
      </c>
      <c r="I81" s="39">
        <v>194</v>
      </c>
      <c r="J81" s="39">
        <v>51</v>
      </c>
      <c r="K81" s="39">
        <v>14</v>
      </c>
      <c r="L81" s="40">
        <v>6</v>
      </c>
      <c r="M81" s="114">
        <f t="shared" si="3"/>
        <v>4244</v>
      </c>
    </row>
    <row r="82" spans="1:13" ht="10.5" customHeight="1" x14ac:dyDescent="0.25">
      <c r="A82" s="41" t="s">
        <v>81</v>
      </c>
      <c r="B82" s="37">
        <v>4727</v>
      </c>
      <c r="C82" s="39">
        <v>11933</v>
      </c>
      <c r="D82" s="45">
        <f t="shared" si="2"/>
        <v>2.524434101967421</v>
      </c>
      <c r="E82" s="39">
        <v>1132</v>
      </c>
      <c r="F82" s="39">
        <v>1596</v>
      </c>
      <c r="G82" s="39">
        <v>808</v>
      </c>
      <c r="H82" s="39">
        <v>887</v>
      </c>
      <c r="I82" s="39">
        <v>235</v>
      </c>
      <c r="J82" s="39">
        <v>49</v>
      </c>
      <c r="K82" s="39">
        <v>18</v>
      </c>
      <c r="L82" s="40">
        <v>5</v>
      </c>
      <c r="M82" s="114">
        <f t="shared" si="3"/>
        <v>4730</v>
      </c>
    </row>
    <row r="83" spans="1:13" ht="10.5" customHeight="1" x14ac:dyDescent="0.25">
      <c r="A83" s="41" t="s">
        <v>30</v>
      </c>
      <c r="B83" s="37">
        <v>4165</v>
      </c>
      <c r="C83" s="39">
        <v>9375</v>
      </c>
      <c r="D83" s="45">
        <f t="shared" si="2"/>
        <v>2.2509003601440578</v>
      </c>
      <c r="E83" s="39">
        <v>1368</v>
      </c>
      <c r="F83" s="39">
        <v>1438</v>
      </c>
      <c r="G83" s="39">
        <v>583</v>
      </c>
      <c r="H83" s="39">
        <v>565</v>
      </c>
      <c r="I83" s="39">
        <v>152</v>
      </c>
      <c r="J83" s="39">
        <v>37</v>
      </c>
      <c r="K83" s="39">
        <v>14</v>
      </c>
      <c r="L83" s="40">
        <v>5</v>
      </c>
      <c r="M83" s="114">
        <f t="shared" si="3"/>
        <v>4162</v>
      </c>
    </row>
    <row r="84" spans="1:13" ht="10.5" customHeight="1" x14ac:dyDescent="0.25">
      <c r="A84" s="41" t="s">
        <v>27</v>
      </c>
      <c r="B84" s="37">
        <v>8297</v>
      </c>
      <c r="C84" s="39">
        <v>19955</v>
      </c>
      <c r="D84" s="45">
        <f t="shared" si="2"/>
        <v>2.4050861757261659</v>
      </c>
      <c r="E84" s="39">
        <v>2308</v>
      </c>
      <c r="F84" s="39">
        <v>2818</v>
      </c>
      <c r="G84" s="39">
        <v>1397</v>
      </c>
      <c r="H84" s="39">
        <v>1250</v>
      </c>
      <c r="I84" s="39">
        <v>371</v>
      </c>
      <c r="J84" s="39">
        <v>113</v>
      </c>
      <c r="K84" s="39">
        <v>33</v>
      </c>
      <c r="L84" s="40">
        <v>9</v>
      </c>
      <c r="M84" s="114">
        <f t="shared" si="3"/>
        <v>8299</v>
      </c>
    </row>
    <row r="85" spans="1:13" ht="10.5" customHeight="1" x14ac:dyDescent="0.25">
      <c r="A85" s="41" t="s">
        <v>82</v>
      </c>
      <c r="B85" s="37">
        <v>7034</v>
      </c>
      <c r="C85" s="39">
        <v>16227</v>
      </c>
      <c r="D85" s="45">
        <f t="shared" si="2"/>
        <v>2.3069377310207564</v>
      </c>
      <c r="E85" s="39">
        <v>2110</v>
      </c>
      <c r="F85" s="39">
        <v>2508</v>
      </c>
      <c r="G85" s="39">
        <v>1065</v>
      </c>
      <c r="H85" s="39">
        <v>997</v>
      </c>
      <c r="I85" s="39">
        <v>259</v>
      </c>
      <c r="J85" s="39">
        <v>63</v>
      </c>
      <c r="K85" s="39">
        <v>17</v>
      </c>
      <c r="L85" s="40">
        <v>15</v>
      </c>
      <c r="M85" s="114">
        <f t="shared" si="3"/>
        <v>7034</v>
      </c>
    </row>
    <row r="86" spans="1:13" ht="10.5" customHeight="1" x14ac:dyDescent="0.25">
      <c r="A86" s="41" t="s">
        <v>83</v>
      </c>
      <c r="B86" s="37">
        <v>3787</v>
      </c>
      <c r="C86" s="39">
        <v>9019</v>
      </c>
      <c r="D86" s="45">
        <f t="shared" si="2"/>
        <v>2.3815685238975441</v>
      </c>
      <c r="E86" s="39">
        <v>1050</v>
      </c>
      <c r="F86" s="39">
        <v>1361</v>
      </c>
      <c r="G86" s="39">
        <v>600</v>
      </c>
      <c r="H86" s="39">
        <v>552</v>
      </c>
      <c r="I86" s="39">
        <v>164</v>
      </c>
      <c r="J86" s="39">
        <v>39</v>
      </c>
      <c r="K86" s="39">
        <v>15</v>
      </c>
      <c r="L86" s="40">
        <v>9</v>
      </c>
      <c r="M86" s="114">
        <f t="shared" si="3"/>
        <v>3790</v>
      </c>
    </row>
    <row r="87" spans="1:13" ht="10.5" customHeight="1" x14ac:dyDescent="0.25">
      <c r="A87" s="41" t="s">
        <v>84</v>
      </c>
      <c r="B87" s="37">
        <v>4050</v>
      </c>
      <c r="C87" s="39">
        <v>11664</v>
      </c>
      <c r="D87" s="45">
        <f t="shared" si="2"/>
        <v>2.88</v>
      </c>
      <c r="E87" s="39">
        <v>1194</v>
      </c>
      <c r="F87" s="39">
        <v>853</v>
      </c>
      <c r="G87" s="39">
        <v>649</v>
      </c>
      <c r="H87" s="39">
        <v>584</v>
      </c>
      <c r="I87" s="39">
        <v>413</v>
      </c>
      <c r="J87" s="39">
        <v>209</v>
      </c>
      <c r="K87" s="39">
        <v>82</v>
      </c>
      <c r="L87" s="40">
        <v>66</v>
      </c>
      <c r="M87" s="114">
        <f t="shared" si="3"/>
        <v>4050</v>
      </c>
    </row>
    <row r="88" spans="1:13" ht="10.5" customHeight="1" x14ac:dyDescent="0.25">
      <c r="A88" s="41" t="s">
        <v>85</v>
      </c>
      <c r="B88" s="37">
        <v>3690</v>
      </c>
      <c r="C88" s="39">
        <v>13641</v>
      </c>
      <c r="D88" s="45">
        <f t="shared" si="2"/>
        <v>3.6967479674796748</v>
      </c>
      <c r="E88" s="39">
        <v>694</v>
      </c>
      <c r="F88" s="39">
        <v>641</v>
      </c>
      <c r="G88" s="39">
        <v>483</v>
      </c>
      <c r="H88" s="39">
        <v>552</v>
      </c>
      <c r="I88" s="39">
        <v>572</v>
      </c>
      <c r="J88" s="39">
        <v>389</v>
      </c>
      <c r="K88" s="39">
        <v>196</v>
      </c>
      <c r="L88" s="40">
        <v>164</v>
      </c>
      <c r="M88" s="114">
        <f t="shared" si="3"/>
        <v>3691</v>
      </c>
    </row>
    <row r="89" spans="1:13" ht="10.5" customHeight="1" x14ac:dyDescent="0.25">
      <c r="A89" s="41" t="s">
        <v>86</v>
      </c>
      <c r="B89" s="37">
        <v>9655</v>
      </c>
      <c r="C89" s="39">
        <v>23157</v>
      </c>
      <c r="D89" s="45">
        <f t="shared" si="2"/>
        <v>2.3984464008285862</v>
      </c>
      <c r="E89" s="39">
        <v>3239</v>
      </c>
      <c r="F89" s="39">
        <v>2712</v>
      </c>
      <c r="G89" s="39">
        <v>1618</v>
      </c>
      <c r="H89" s="39">
        <v>1227</v>
      </c>
      <c r="I89" s="39">
        <v>564</v>
      </c>
      <c r="J89" s="39">
        <v>196</v>
      </c>
      <c r="K89" s="39">
        <v>74</v>
      </c>
      <c r="L89" s="40">
        <v>25</v>
      </c>
      <c r="M89" s="114">
        <f t="shared" si="3"/>
        <v>9655</v>
      </c>
    </row>
    <row r="90" spans="1:13" ht="10.5" customHeight="1" x14ac:dyDescent="0.25">
      <c r="A90" s="41" t="s">
        <v>87</v>
      </c>
      <c r="B90" s="37">
        <v>4207</v>
      </c>
      <c r="C90" s="39">
        <v>10950</v>
      </c>
      <c r="D90" s="45">
        <f t="shared" si="2"/>
        <v>2.6028048490610884</v>
      </c>
      <c r="E90" s="39">
        <v>1259</v>
      </c>
      <c r="F90" s="39">
        <v>1191</v>
      </c>
      <c r="G90" s="39">
        <v>704</v>
      </c>
      <c r="H90" s="39">
        <v>521</v>
      </c>
      <c r="I90" s="39">
        <v>274</v>
      </c>
      <c r="J90" s="39">
        <v>144</v>
      </c>
      <c r="K90" s="39">
        <v>74</v>
      </c>
      <c r="L90" s="40">
        <v>42</v>
      </c>
      <c r="M90" s="114">
        <f t="shared" si="3"/>
        <v>4209</v>
      </c>
    </row>
    <row r="91" spans="1:13" ht="10.5" customHeight="1" thickBot="1" x14ac:dyDescent="0.3">
      <c r="A91" s="46" t="s">
        <v>88</v>
      </c>
      <c r="B91" s="47">
        <v>4287</v>
      </c>
      <c r="C91" s="48">
        <v>13518</v>
      </c>
      <c r="D91" s="49">
        <f t="shared" si="2"/>
        <v>3.1532540237928623</v>
      </c>
      <c r="E91" s="48">
        <v>1135</v>
      </c>
      <c r="F91" s="48">
        <v>957</v>
      </c>
      <c r="G91" s="48">
        <v>597</v>
      </c>
      <c r="H91" s="48">
        <v>586</v>
      </c>
      <c r="I91" s="48">
        <v>457</v>
      </c>
      <c r="J91" s="48">
        <v>266</v>
      </c>
      <c r="K91" s="48">
        <v>129</v>
      </c>
      <c r="L91" s="50">
        <v>163</v>
      </c>
      <c r="M91" s="114">
        <f t="shared" si="3"/>
        <v>4290</v>
      </c>
    </row>
    <row r="92" spans="1:13" x14ac:dyDescent="0.25">
      <c r="A92" s="32"/>
    </row>
    <row r="93" spans="1:13" x14ac:dyDescent="0.25">
      <c r="A93" s="34"/>
      <c r="B93" s="35"/>
      <c r="C93" s="34"/>
      <c r="D93" s="34"/>
      <c r="E93" s="34"/>
      <c r="F93" s="34"/>
      <c r="G93" s="34"/>
    </row>
    <row r="94" spans="1:13" x14ac:dyDescent="0.25">
      <c r="A94" s="32"/>
    </row>
    <row r="95" spans="1:13" x14ac:dyDescent="0.25">
      <c r="A95" s="32"/>
    </row>
  </sheetData>
  <phoneticPr fontId="0" type="noConversion"/>
  <dataValidations count="1">
    <dataValidation type="whole" allowBlank="1" showInputMessage="1" showErrorMessage="1" sqref="C23:G62 C23:F91" xr:uid="{00000000-0002-0000-0200-000000000000}">
      <formula1>-1</formula1>
      <formula2>-1</formula2>
    </dataValidation>
  </dataValidations>
  <printOptions horizontalCentered="1"/>
  <pageMargins left="0.35433070866141736" right="1.3385826771653544" top="0.39370078740157483" bottom="0.59055118110236227" header="0.51181102362204722" footer="0.19685039370078741"/>
  <pageSetup paperSize="9" scale="72" orientation="portrait" r:id="rId1"/>
  <headerFooter alignWithMargins="0">
    <oddFooter>&amp;L&amp;8&amp;K00-048Source: ONS, Crown Copyright 2022&amp;R&amp;7&amp;K00-048Transportation and Connectivity, Place, Prosperity &amp; Sustainability, www.birmingham.gov.uk/census, brenda.henry@birmingham.gov.uk, 0121 303 4208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CV91"/>
  <sheetViews>
    <sheetView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B79" sqref="B79:B86"/>
    </sheetView>
  </sheetViews>
  <sheetFormatPr defaultColWidth="8.90625" defaultRowHeight="11" x14ac:dyDescent="0.25"/>
  <cols>
    <col min="1" max="1" width="20.36328125" style="1" customWidth="1"/>
    <col min="2" max="2" width="8.90625" style="1" customWidth="1"/>
    <col min="3" max="3" width="8.6328125" style="1" customWidth="1"/>
    <col min="4" max="4" width="7.81640625" style="1" customWidth="1"/>
    <col min="5" max="7" width="8.453125" style="1" customWidth="1"/>
    <col min="8" max="16384" width="8.90625" style="1"/>
  </cols>
  <sheetData>
    <row r="1" spans="1:100" ht="14" x14ac:dyDescent="0.3">
      <c r="A1" s="8" t="str">
        <f>'Notes and Definitions'!A1</f>
        <v>2021 Census: Key Statistics for Birmingham and it's constituent areas</v>
      </c>
    </row>
    <row r="2" spans="1:100" ht="14" x14ac:dyDescent="0.3">
      <c r="A2" s="7" t="str">
        <f>'Notes and Definitions'!A3</f>
        <v>Household Size</v>
      </c>
    </row>
    <row r="3" spans="1:100" ht="14" x14ac:dyDescent="0.3">
      <c r="A3" s="7"/>
    </row>
    <row r="4" spans="1:100" ht="13" thickBot="1" x14ac:dyDescent="0.3">
      <c r="A4" s="117" t="s">
        <v>98</v>
      </c>
      <c r="B4" s="6"/>
      <c r="C4" s="5"/>
      <c r="D4" s="6"/>
      <c r="E4" s="6"/>
      <c r="F4" s="6"/>
      <c r="G4" s="6"/>
    </row>
    <row r="5" spans="1:100" s="2" customFormat="1" ht="49.25" customHeight="1" thickBot="1" x14ac:dyDescent="0.3">
      <c r="A5" s="98" t="s">
        <v>95</v>
      </c>
      <c r="B5" s="99" t="s">
        <v>107</v>
      </c>
      <c r="C5" s="99" t="s">
        <v>116</v>
      </c>
      <c r="D5" s="99" t="s">
        <v>117</v>
      </c>
      <c r="E5" s="99" t="s">
        <v>109</v>
      </c>
      <c r="F5" s="99" t="s">
        <v>110</v>
      </c>
      <c r="G5" s="99" t="s">
        <v>111</v>
      </c>
      <c r="H5" s="99" t="s">
        <v>112</v>
      </c>
      <c r="I5" s="99" t="s">
        <v>113</v>
      </c>
      <c r="J5" s="99" t="s">
        <v>114</v>
      </c>
      <c r="K5" s="99" t="s">
        <v>115</v>
      </c>
      <c r="L5" s="82" t="s">
        <v>118</v>
      </c>
    </row>
    <row r="6" spans="1:100" ht="10.5" customHeight="1" x14ac:dyDescent="0.25">
      <c r="A6" s="93" t="s">
        <v>1</v>
      </c>
      <c r="B6" s="94">
        <f>number!B6</f>
        <v>24783199</v>
      </c>
      <c r="C6" s="95">
        <f>number!C6</f>
        <v>58555851</v>
      </c>
      <c r="D6" s="96">
        <f>number!D6</f>
        <v>2.3627236742117108</v>
      </c>
      <c r="E6" s="97">
        <f>number!E6/number!$M6*100</f>
        <v>30.188951797546395</v>
      </c>
      <c r="F6" s="97">
        <f>number!F6/number!$M6*100</f>
        <v>34.10134018614788</v>
      </c>
      <c r="G6" s="97">
        <f>number!G6/number!$M6*100</f>
        <v>15.959069690720717</v>
      </c>
      <c r="H6" s="97">
        <f>number!H6/number!$M6*100</f>
        <v>12.840356081553475</v>
      </c>
      <c r="I6" s="97">
        <f>number!I6/number!$M6*100</f>
        <v>4.4899449824859179</v>
      </c>
      <c r="J6" s="97">
        <f>number!J6/number!$M6*100</f>
        <v>1.5089133569883371</v>
      </c>
      <c r="K6" s="97">
        <f>number!K6/number!$M6*100</f>
        <v>0.52748234802133498</v>
      </c>
      <c r="L6" s="97">
        <f>number!L6/number!$M6*100</f>
        <v>0.38394155653594197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1:100" ht="10.5" customHeight="1" x14ac:dyDescent="0.25">
      <c r="A7" s="86" t="s">
        <v>0</v>
      </c>
      <c r="B7" s="83">
        <f>number!B7</f>
        <v>23436085</v>
      </c>
      <c r="C7" s="87">
        <f>number!C7</f>
        <v>55504302</v>
      </c>
      <c r="D7" s="85">
        <f>number!D7</f>
        <v>2.3683265357673862</v>
      </c>
      <c r="E7" s="97">
        <f>number!E7/number!$M7*100</f>
        <v>30.091333494623036</v>
      </c>
      <c r="F7" s="97">
        <f>number!F7/number!$M7*100</f>
        <v>34.043635265097549</v>
      </c>
      <c r="G7" s="97">
        <f>number!G7/number!$M7*100</f>
        <v>15.970611992017439</v>
      </c>
      <c r="H7" s="97">
        <f>number!H7/number!$M7*100</f>
        <v>12.906572726081869</v>
      </c>
      <c r="I7" s="97">
        <f>number!I7/number!$M7*100</f>
        <v>4.5248588821770186</v>
      </c>
      <c r="J7" s="97">
        <f>number!J7/number!$M7*100</f>
        <v>1.5309507686649095</v>
      </c>
      <c r="K7" s="97">
        <f>number!K7/number!$M7*100</f>
        <v>0.53770914858237873</v>
      </c>
      <c r="L7" s="97">
        <f>number!L7/number!$M7*100</f>
        <v>0.39432772275580102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00" ht="10.5" customHeight="1" x14ac:dyDescent="0.25">
      <c r="A8" s="86" t="s">
        <v>2</v>
      </c>
      <c r="B8" s="83">
        <f>number!B8</f>
        <v>2429493</v>
      </c>
      <c r="C8" s="87">
        <f>number!C8</f>
        <v>5854512</v>
      </c>
      <c r="D8" s="85">
        <f>number!D8</f>
        <v>2.4097669760727856</v>
      </c>
      <c r="E8" s="97">
        <f>number!E8/number!$M8*100</f>
        <v>29.874833967416247</v>
      </c>
      <c r="F8" s="97">
        <f>number!F8/number!$M8*100</f>
        <v>33.391822902967824</v>
      </c>
      <c r="G8" s="97">
        <f>number!G8/number!$M8*100</f>
        <v>15.953493177383098</v>
      </c>
      <c r="H8" s="97">
        <f>number!H8/number!$M8*100</f>
        <v>12.774887600005433</v>
      </c>
      <c r="I8" s="97">
        <f>number!I8/number!$M8*100</f>
        <v>4.9130415275944399</v>
      </c>
      <c r="J8" s="97">
        <f>number!J8/number!$M8*100</f>
        <v>1.8530615235359804</v>
      </c>
      <c r="K8" s="97">
        <f>number!K8/number!$M8*100</f>
        <v>0.71772176334733206</v>
      </c>
      <c r="L8" s="97">
        <f>number!L8/number!$M8*100</f>
        <v>0.52113753774964566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1:100" ht="10.5" customHeight="1" x14ac:dyDescent="0.25">
      <c r="A9" s="86" t="s">
        <v>3</v>
      </c>
      <c r="B9" s="83">
        <f>number!B9</f>
        <v>1131760</v>
      </c>
      <c r="C9" s="87">
        <f>number!C9</f>
        <v>2869427</v>
      </c>
      <c r="D9" s="85">
        <f>number!D9</f>
        <v>2.5353670389481868</v>
      </c>
      <c r="E9" s="97">
        <f>number!E9/number!$M9*100</f>
        <v>30.412869855031232</v>
      </c>
      <c r="F9" s="97">
        <f>number!F9/number!$M9*100</f>
        <v>29.21544389672378</v>
      </c>
      <c r="G9" s="97">
        <f>number!G9/number!$M9*100</f>
        <v>16.089262662346556</v>
      </c>
      <c r="H9" s="97">
        <f>number!H9/number!$M9*100</f>
        <v>13.426156229097842</v>
      </c>
      <c r="I9" s="97">
        <f>number!I9/number!$M9*100</f>
        <v>6.1368080363256912</v>
      </c>
      <c r="J9" s="97">
        <f>number!J9/number!$M9*100</f>
        <v>2.7004818155069841</v>
      </c>
      <c r="K9" s="97">
        <f>number!K9/number!$M9*100</f>
        <v>1.1369891699749328</v>
      </c>
      <c r="L9" s="97">
        <f>number!L9/number!$M9*100</f>
        <v>0.88198833499298879</v>
      </c>
    </row>
    <row r="10" spans="1:100" ht="10.5" customHeight="1" thickBot="1" x14ac:dyDescent="0.3">
      <c r="A10" s="100" t="s">
        <v>4</v>
      </c>
      <c r="B10" s="101">
        <f>number!B10</f>
        <v>423456</v>
      </c>
      <c r="C10" s="102">
        <f>number!C10</f>
        <v>1117851</v>
      </c>
      <c r="D10" s="103">
        <f>number!D10</f>
        <v>2.6398279868510541</v>
      </c>
      <c r="E10" s="97">
        <f>number!E10/number!$M10*100</f>
        <v>31.461119927454089</v>
      </c>
      <c r="F10" s="97">
        <f>number!F10/number!$M10*100</f>
        <v>26.688014811456206</v>
      </c>
      <c r="G10" s="97">
        <f>number!G10/number!$M10*100</f>
        <v>15.110424695836166</v>
      </c>
      <c r="H10" s="97">
        <f>number!H10/number!$M10*100</f>
        <v>12.870994861331519</v>
      </c>
      <c r="I10" s="97">
        <f>number!I10/number!$M10*100</f>
        <v>6.976403687750321</v>
      </c>
      <c r="J10" s="97">
        <f>number!J10/number!$M10*100</f>
        <v>3.6955433386231391</v>
      </c>
      <c r="K10" s="97">
        <f>number!K10/number!$M10*100</f>
        <v>1.7175338169727197</v>
      </c>
      <c r="L10" s="97">
        <f>number!L10/number!$M10*100</f>
        <v>1.4799648605758331</v>
      </c>
    </row>
    <row r="11" spans="1:100" ht="10.5" customHeight="1" thickBot="1" x14ac:dyDescent="0.3">
      <c r="A11" s="106" t="s">
        <v>96</v>
      </c>
      <c r="B11" s="107"/>
      <c r="C11" s="108"/>
      <c r="D11" s="109"/>
      <c r="E11" s="110"/>
      <c r="F11" s="110"/>
      <c r="G11" s="110"/>
      <c r="H11" s="111"/>
      <c r="I11" s="111"/>
      <c r="J11" s="111"/>
      <c r="K11" s="111"/>
      <c r="L11" s="111"/>
    </row>
    <row r="12" spans="1:100" ht="10.5" customHeight="1" x14ac:dyDescent="0.25">
      <c r="A12" s="104" t="s">
        <v>5</v>
      </c>
      <c r="B12" s="95">
        <f>number!B12</f>
        <v>40577</v>
      </c>
      <c r="C12" s="105">
        <f>number!C12</f>
        <v>94296</v>
      </c>
      <c r="D12" s="96">
        <f>number!D12</f>
        <v>2.3238780589989401</v>
      </c>
      <c r="E12" s="97">
        <f>number!E12/number!$M12*100</f>
        <v>35.985988455276527</v>
      </c>
      <c r="F12" s="97">
        <f>number!F12/number!$M12*100</f>
        <v>29.130692190043909</v>
      </c>
      <c r="G12" s="97">
        <f>number!G12/number!$M12*100</f>
        <v>15.220287137993981</v>
      </c>
      <c r="H12" s="97">
        <f>number!H12/number!$M12*100</f>
        <v>11.744535990922097</v>
      </c>
      <c r="I12" s="97">
        <f>number!I12/number!$M12*100</f>
        <v>4.6351571365138877</v>
      </c>
      <c r="J12" s="97">
        <f>number!J12/number!$M12*100</f>
        <v>1.9660565395431446</v>
      </c>
      <c r="K12" s="97">
        <f>number!K12/number!$M12*100</f>
        <v>0.80665055010113973</v>
      </c>
      <c r="L12" s="97">
        <f>number!L12/number!$M12*100</f>
        <v>0.51063199960530858</v>
      </c>
    </row>
    <row r="13" spans="1:100" ht="10.5" customHeight="1" x14ac:dyDescent="0.25">
      <c r="A13" s="88" t="s">
        <v>6</v>
      </c>
      <c r="B13" s="84">
        <f>number!B13</f>
        <v>42310</v>
      </c>
      <c r="C13" s="87">
        <f>number!C13</f>
        <v>103511</v>
      </c>
      <c r="D13" s="85">
        <f>number!D13</f>
        <v>2.4464901914441031</v>
      </c>
      <c r="E13" s="97">
        <f>number!E13/number!$M13*100</f>
        <v>34.072041815472673</v>
      </c>
      <c r="F13" s="97">
        <f>number!F13/number!$M13*100</f>
        <v>27.194248007379201</v>
      </c>
      <c r="G13" s="97">
        <f>number!G13/number!$M13*100</f>
        <v>16.212956174168067</v>
      </c>
      <c r="H13" s="97">
        <f>number!H13/number!$M13*100</f>
        <v>12.199333033750385</v>
      </c>
      <c r="I13" s="97">
        <f>number!I13/number!$M13*100</f>
        <v>5.9956008609067908</v>
      </c>
      <c r="J13" s="97">
        <f>number!J13/number!$M13*100</f>
        <v>2.6229275561126744</v>
      </c>
      <c r="K13" s="97">
        <f>number!K13/number!$M13*100</f>
        <v>1.024100659870864</v>
      </c>
      <c r="L13" s="97">
        <f>number!L13/number!$M13*100</f>
        <v>0.67879189233934867</v>
      </c>
    </row>
    <row r="14" spans="1:100" ht="10.5" customHeight="1" x14ac:dyDescent="0.25">
      <c r="A14" s="88" t="s">
        <v>7</v>
      </c>
      <c r="B14" s="84">
        <f>number!B14</f>
        <v>40047</v>
      </c>
      <c r="C14" s="87">
        <f>number!C14</f>
        <v>120846</v>
      </c>
      <c r="D14" s="85">
        <f>number!D14</f>
        <v>3.0176043149299572</v>
      </c>
      <c r="E14" s="97">
        <f>number!E14/number!$M14*100</f>
        <v>29.232150875617425</v>
      </c>
      <c r="F14" s="97">
        <f>number!F14/number!$M14*100</f>
        <v>22.54652497131168</v>
      </c>
      <c r="G14" s="97">
        <f>number!G14/number!$M14*100</f>
        <v>13.293918076136308</v>
      </c>
      <c r="H14" s="97">
        <f>number!H14/number!$M14*100</f>
        <v>13.084368607493888</v>
      </c>
      <c r="I14" s="97">
        <f>number!I14/number!$M14*100</f>
        <v>9.2376390759866283</v>
      </c>
      <c r="J14" s="97">
        <f>number!J14/number!$M14*100</f>
        <v>6.154268323105323</v>
      </c>
      <c r="K14" s="97">
        <f>number!K14/number!$M14*100</f>
        <v>3.165693758419398</v>
      </c>
      <c r="L14" s="97">
        <f>number!L14/number!$M14*100</f>
        <v>3.2854363119293515</v>
      </c>
    </row>
    <row r="15" spans="1:100" ht="10.5" customHeight="1" x14ac:dyDescent="0.25">
      <c r="A15" s="88" t="s">
        <v>8</v>
      </c>
      <c r="B15" s="84">
        <f>number!B15</f>
        <v>39527</v>
      </c>
      <c r="C15" s="87">
        <f>number!C15</f>
        <v>131621</v>
      </c>
      <c r="D15" s="85">
        <f>number!D15</f>
        <v>3.3299010802742428</v>
      </c>
      <c r="E15" s="97">
        <f>number!E15/number!$M15*100</f>
        <v>23.585645279583218</v>
      </c>
      <c r="F15" s="97">
        <f>number!F15/number!$M15*100</f>
        <v>20.249867226423206</v>
      </c>
      <c r="G15" s="97">
        <f>number!G15/number!$M15*100</f>
        <v>14.43059103209327</v>
      </c>
      <c r="H15" s="97">
        <f>number!H15/number!$M15*100</f>
        <v>14.061354037581244</v>
      </c>
      <c r="I15" s="97">
        <f>number!I15/number!$M15*100</f>
        <v>11.904099542247288</v>
      </c>
      <c r="J15" s="97">
        <f>number!J15/number!$M15*100</f>
        <v>7.8172023975114442</v>
      </c>
      <c r="K15" s="97">
        <f>number!K15/number!$M15*100</f>
        <v>4.1298904934119012</v>
      </c>
      <c r="L15" s="97">
        <f>number!L15/number!$M15*100</f>
        <v>3.8213499911484283</v>
      </c>
    </row>
    <row r="16" spans="1:100" ht="10.5" customHeight="1" x14ac:dyDescent="0.25">
      <c r="A16" s="88" t="s">
        <v>9</v>
      </c>
      <c r="B16" s="84">
        <f>number!B16</f>
        <v>52161</v>
      </c>
      <c r="C16" s="87">
        <f>number!C16</f>
        <v>133517</v>
      </c>
      <c r="D16" s="85">
        <f>number!D16</f>
        <v>2.5597093614002797</v>
      </c>
      <c r="E16" s="97">
        <f>number!E16/number!$M16*100</f>
        <v>38.343528870308937</v>
      </c>
      <c r="F16" s="97">
        <f>number!F16/number!$M16*100</f>
        <v>24.580512781176289</v>
      </c>
      <c r="G16" s="97">
        <f>number!G16/number!$M16*100</f>
        <v>11.688112451339483</v>
      </c>
      <c r="H16" s="97">
        <f>number!H16/number!$M16*100</f>
        <v>9.9718104588950478</v>
      </c>
      <c r="I16" s="97">
        <f>number!I16/number!$M16*100</f>
        <v>6.7674075210462732</v>
      </c>
      <c r="J16" s="97">
        <f>number!J16/number!$M16*100</f>
        <v>4.5122442326500085</v>
      </c>
      <c r="K16" s="97">
        <f>number!K16/number!$M16*100</f>
        <v>2.2474926649663449</v>
      </c>
      <c r="L16" s="97">
        <f>number!L16/number!$M16*100</f>
        <v>1.8888910196176196</v>
      </c>
    </row>
    <row r="17" spans="1:12" ht="10.5" customHeight="1" x14ac:dyDescent="0.25">
      <c r="A17" s="88" t="s">
        <v>10</v>
      </c>
      <c r="B17" s="84">
        <f>number!B17</f>
        <v>44716</v>
      </c>
      <c r="C17" s="87">
        <f>number!C17</f>
        <v>105121</v>
      </c>
      <c r="D17" s="85">
        <f>number!D17</f>
        <v>2.3508587530190534</v>
      </c>
      <c r="E17" s="97">
        <f>number!E17/number!$M17*100</f>
        <v>32.764322102064533</v>
      </c>
      <c r="F17" s="97">
        <f>number!F17/number!$M17*100</f>
        <v>30.597014925373134</v>
      </c>
      <c r="G17" s="97">
        <f>number!G17/number!$M17*100</f>
        <v>16.860309232281708</v>
      </c>
      <c r="H17" s="97">
        <f>number!H17/number!$M17*100</f>
        <v>12.39163464116543</v>
      </c>
      <c r="I17" s="97">
        <f>number!I17/number!$M17*100</f>
        <v>4.7725444633121814</v>
      </c>
      <c r="J17" s="97">
        <f>number!J17/number!$M17*100</f>
        <v>1.6869246581463937</v>
      </c>
      <c r="K17" s="97">
        <f>number!K17/number!$M17*100</f>
        <v>0.59209938332290646</v>
      </c>
      <c r="L17" s="97">
        <f>number!L17/number!$M17*100</f>
        <v>0.33515059433372063</v>
      </c>
    </row>
    <row r="18" spans="1:12" ht="10.5" customHeight="1" x14ac:dyDescent="0.25">
      <c r="A18" s="88" t="s">
        <v>11</v>
      </c>
      <c r="B18" s="84">
        <f>number!B18</f>
        <v>39122</v>
      </c>
      <c r="C18" s="87">
        <f>number!C18</f>
        <v>111137</v>
      </c>
      <c r="D18" s="85">
        <f>number!D18</f>
        <v>2.8407801237155565</v>
      </c>
      <c r="E18" s="97">
        <f>number!E18/number!$M18*100</f>
        <v>28.446691176470591</v>
      </c>
      <c r="F18" s="97">
        <f>number!F18/number!$M18*100</f>
        <v>23.868974673202615</v>
      </c>
      <c r="G18" s="97">
        <f>number!G18/number!$M18*100</f>
        <v>16.204554738562091</v>
      </c>
      <c r="H18" s="97">
        <f>number!H18/number!$M18*100</f>
        <v>14.550142973856209</v>
      </c>
      <c r="I18" s="97">
        <f>number!I18/number!$M18*100</f>
        <v>8.3537581699346397</v>
      </c>
      <c r="J18" s="97">
        <f>number!J18/number!$M18*100</f>
        <v>4.562397875816993</v>
      </c>
      <c r="K18" s="97">
        <f>number!K18/number!$M18*100</f>
        <v>2.0680147058823528</v>
      </c>
      <c r="L18" s="97">
        <f>number!L18/number!$M18*100</f>
        <v>1.9454656862745099</v>
      </c>
    </row>
    <row r="19" spans="1:12" ht="10.5" customHeight="1" x14ac:dyDescent="0.25">
      <c r="A19" s="88" t="s">
        <v>12</v>
      </c>
      <c r="B19" s="84">
        <f>number!B19</f>
        <v>42164</v>
      </c>
      <c r="C19" s="87">
        <f>number!C19</f>
        <v>105658</v>
      </c>
      <c r="D19" s="85">
        <f>number!D19</f>
        <v>2.5058817948961201</v>
      </c>
      <c r="E19" s="97">
        <f>number!E19/number!$M19*100</f>
        <v>31.678963725653009</v>
      </c>
      <c r="F19" s="97">
        <f>number!F19/number!$M19*100</f>
        <v>28.829683756020025</v>
      </c>
      <c r="G19" s="97">
        <f>number!G19/number!$M19*100</f>
        <v>15.714929657659368</v>
      </c>
      <c r="H19" s="97">
        <f>number!H19/number!$M19*100</f>
        <v>12.868022110981947</v>
      </c>
      <c r="I19" s="97">
        <f>number!I19/number!$M19*100</f>
        <v>6.0639130744229082</v>
      </c>
      <c r="J19" s="97">
        <f>number!J19/number!$M19*100</f>
        <v>2.8136936252995186</v>
      </c>
      <c r="K19" s="97">
        <f>number!K19/number!$M19*100</f>
        <v>1.2241702450712912</v>
      </c>
      <c r="L19" s="97">
        <f>number!L19/number!$M19*100</f>
        <v>0.80662380489193619</v>
      </c>
    </row>
    <row r="20" spans="1:12" ht="10.5" customHeight="1" x14ac:dyDescent="0.25">
      <c r="A20" s="88" t="s">
        <v>13</v>
      </c>
      <c r="B20" s="84">
        <f>number!B20</f>
        <v>40368</v>
      </c>
      <c r="C20" s="87">
        <f>number!C20</f>
        <v>116208</v>
      </c>
      <c r="D20" s="85">
        <f>number!D20</f>
        <v>2.8787158145065397</v>
      </c>
      <c r="E20" s="97">
        <f>number!E20/number!$M20*100</f>
        <v>28.825613956830964</v>
      </c>
      <c r="F20" s="97">
        <f>number!F20/number!$M20*100</f>
        <v>34.215547790746662</v>
      </c>
      <c r="G20" s="97">
        <f>number!G20/number!$M20*100</f>
        <v>15.713825490050306</v>
      </c>
      <c r="H20" s="97">
        <f>number!H20/number!$M20*100</f>
        <v>15.327237132307387</v>
      </c>
      <c r="I20" s="97">
        <f>number!I20/number!$M20*100</f>
        <v>4.3144251976309071</v>
      </c>
      <c r="J20" s="97">
        <f>number!J20/number!$M20*100</f>
        <v>1.1052462022650114</v>
      </c>
      <c r="K20" s="97">
        <f>number!K20/number!$M20*100</f>
        <v>0.33206948677917381</v>
      </c>
      <c r="L20" s="97">
        <f>number!L20/number!$M20*100</f>
        <v>0.1660347433895869</v>
      </c>
    </row>
    <row r="21" spans="1:12" ht="10.5" customHeight="1" thickBot="1" x14ac:dyDescent="0.3">
      <c r="A21" s="112" t="s">
        <v>14</v>
      </c>
      <c r="B21" s="113">
        <f>number!B21</f>
        <v>42406</v>
      </c>
      <c r="C21" s="102">
        <f>number!C21</f>
        <v>95941</v>
      </c>
      <c r="D21" s="103">
        <f>number!D21</f>
        <v>2.2624392774607367</v>
      </c>
      <c r="E21" s="97">
        <f>number!E21/number!$M21*100</f>
        <v>29.217030701444358</v>
      </c>
      <c r="F21" s="97">
        <f>number!F21/number!$M21*100</f>
        <v>25.529558681463676</v>
      </c>
      <c r="G21" s="97">
        <f>number!G21/number!$M21*100</f>
        <v>16.373318253575555</v>
      </c>
      <c r="H21" s="97">
        <f>number!H21/number!$M21*100</f>
        <v>13.397422303904245</v>
      </c>
      <c r="I21" s="97">
        <f>number!I21/number!$M21*100</f>
        <v>8.1619188991776817</v>
      </c>
      <c r="J21" s="97">
        <f>number!J21/number!$M21*100</f>
        <v>3.9796423269951227</v>
      </c>
      <c r="K21" s="97">
        <f>number!K21/number!$M21*100</f>
        <v>1.7058975990198157</v>
      </c>
      <c r="L21" s="97">
        <f>number!L21/number!$M21*100</f>
        <v>1.6352112344195473</v>
      </c>
    </row>
    <row r="22" spans="1:12" ht="10.5" customHeight="1" thickBot="1" x14ac:dyDescent="0.3">
      <c r="A22" s="106" t="s">
        <v>41</v>
      </c>
      <c r="B22" s="107"/>
      <c r="C22" s="108"/>
      <c r="D22" s="109"/>
      <c r="E22" s="110"/>
      <c r="F22" s="110"/>
      <c r="G22" s="110"/>
      <c r="H22" s="111"/>
      <c r="I22" s="111"/>
      <c r="J22" s="111"/>
      <c r="K22" s="111"/>
      <c r="L22" s="111"/>
    </row>
    <row r="23" spans="1:12" ht="10.5" customHeight="1" x14ac:dyDescent="0.25">
      <c r="A23" s="104" t="s">
        <v>31</v>
      </c>
      <c r="B23" s="95">
        <f>number!B23</f>
        <v>9059</v>
      </c>
      <c r="C23" s="105">
        <f>number!C23</f>
        <v>24074</v>
      </c>
      <c r="D23" s="96">
        <f>number!D23</f>
        <v>2.6574677116679544</v>
      </c>
      <c r="E23" s="97">
        <f>number!E23/number!$M23*100</f>
        <v>31.490066225165563</v>
      </c>
      <c r="F23" s="97">
        <f>number!F23/number!$M23*100</f>
        <v>24.757174392935983</v>
      </c>
      <c r="G23" s="97">
        <f>number!G23/number!$M23*100</f>
        <v>16.346578366445915</v>
      </c>
      <c r="H23" s="97">
        <f>number!H23/number!$M23*100</f>
        <v>13.311258278145695</v>
      </c>
      <c r="I23" s="97">
        <f>number!I23/number!$M23*100</f>
        <v>7.5938189845474611</v>
      </c>
      <c r="J23" s="97">
        <f>number!J23/number!$M23*100</f>
        <v>3.5540838852097125</v>
      </c>
      <c r="K23" s="97">
        <f>number!K23/number!$M23*100</f>
        <v>1.5783664459161149</v>
      </c>
      <c r="L23" s="97">
        <f>number!L23/number!$M23*100</f>
        <v>1.3686534216335542</v>
      </c>
    </row>
    <row r="24" spans="1:12" ht="10.5" customHeight="1" x14ac:dyDescent="0.25">
      <c r="A24" s="88" t="s">
        <v>43</v>
      </c>
      <c r="B24" s="84">
        <f>number!B24</f>
        <v>4418</v>
      </c>
      <c r="C24" s="87">
        <f>number!C24</f>
        <v>11100</v>
      </c>
      <c r="D24" s="85">
        <f>number!D24</f>
        <v>2.5124490719782706</v>
      </c>
      <c r="E24" s="97">
        <f>number!E24/number!$M24*100</f>
        <v>28.878335594753509</v>
      </c>
      <c r="F24" s="97">
        <f>number!F24/number!$M24*100</f>
        <v>29.240162822252376</v>
      </c>
      <c r="G24" s="97">
        <f>number!G24/number!$M24*100</f>
        <v>18.272274988692899</v>
      </c>
      <c r="H24" s="97">
        <f>number!H24/number!$M24*100</f>
        <v>14.292175486205336</v>
      </c>
      <c r="I24" s="97">
        <f>number!I24/number!$M24*100</f>
        <v>6.3093622795115341</v>
      </c>
      <c r="J24" s="97">
        <f>number!J24/number!$M24*100</f>
        <v>1.922207146087743</v>
      </c>
      <c r="K24" s="97">
        <f>number!K24/number!$M24*100</f>
        <v>0.6558118498417006</v>
      </c>
      <c r="L24" s="97">
        <f>number!L24/number!$M24*100</f>
        <v>0.42966983265490732</v>
      </c>
    </row>
    <row r="25" spans="1:12" ht="10.5" customHeight="1" x14ac:dyDescent="0.25">
      <c r="A25" s="88" t="s">
        <v>44</v>
      </c>
      <c r="B25" s="84">
        <f>number!B25</f>
        <v>7102</v>
      </c>
      <c r="C25" s="87">
        <f>number!C25</f>
        <v>27916</v>
      </c>
      <c r="D25" s="85">
        <f>number!D25</f>
        <v>3.9307237397916079</v>
      </c>
      <c r="E25" s="97">
        <f>number!E25/number!$M25*100</f>
        <v>17.78216147668029</v>
      </c>
      <c r="F25" s="97">
        <f>number!F25/number!$M25*100</f>
        <v>15.104973932647598</v>
      </c>
      <c r="G25" s="97">
        <f>number!G25/number!$M25*100</f>
        <v>13.315485416373116</v>
      </c>
      <c r="H25" s="97">
        <f>number!H25/number!$M25*100</f>
        <v>14.823164717486263</v>
      </c>
      <c r="I25" s="97">
        <f>number!I25/number!$M25*100</f>
        <v>14.583626884599127</v>
      </c>
      <c r="J25" s="97">
        <f>number!J25/number!$M25*100</f>
        <v>11.216006763421165</v>
      </c>
      <c r="K25" s="97">
        <f>number!K25/number!$M25*100</f>
        <v>6.5943356347752573</v>
      </c>
      <c r="L25" s="97">
        <f>number!L25/number!$M25*100</f>
        <v>6.5802451740171906</v>
      </c>
    </row>
    <row r="26" spans="1:12" ht="10.5" customHeight="1" x14ac:dyDescent="0.25">
      <c r="A26" s="88" t="s">
        <v>15</v>
      </c>
      <c r="B26" s="84">
        <f>number!B26</f>
        <v>6772</v>
      </c>
      <c r="C26" s="87">
        <f>number!C26</f>
        <v>24109</v>
      </c>
      <c r="D26" s="85">
        <f>number!D26</f>
        <v>3.5601004134672181</v>
      </c>
      <c r="E26" s="97">
        <f>number!E26/number!$M26*100</f>
        <v>24.24689899586533</v>
      </c>
      <c r="F26" s="97">
        <f>number!F26/number!$M26*100</f>
        <v>15.578854105138806</v>
      </c>
      <c r="G26" s="97">
        <f>number!G26/number!$M26*100</f>
        <v>13.334317779090371</v>
      </c>
      <c r="H26" s="97">
        <f>number!H26/number!$M26*100</f>
        <v>13.924985233313643</v>
      </c>
      <c r="I26" s="97">
        <f>number!I26/number!$M26*100</f>
        <v>13.142350856467807</v>
      </c>
      <c r="J26" s="97">
        <f>number!J26/number!$M26*100</f>
        <v>9.4211458948611941</v>
      </c>
      <c r="K26" s="97">
        <f>number!K26/number!$M26*100</f>
        <v>5.2421736562315413</v>
      </c>
      <c r="L26" s="97">
        <f>number!L26/number!$M26*100</f>
        <v>5.1092734790313052</v>
      </c>
    </row>
    <row r="27" spans="1:12" ht="10.5" customHeight="1" x14ac:dyDescent="0.25">
      <c r="A27" s="88" t="s">
        <v>45</v>
      </c>
      <c r="B27" s="84">
        <f>number!B27</f>
        <v>3876</v>
      </c>
      <c r="C27" s="87">
        <f>number!C27</f>
        <v>11713</v>
      </c>
      <c r="D27" s="85">
        <f>number!D27</f>
        <v>3.0219298245614037</v>
      </c>
      <c r="E27" s="97">
        <f>number!E27/number!$M27*100</f>
        <v>33.290389074980673</v>
      </c>
      <c r="F27" s="97">
        <f>number!F27/number!$M27*100</f>
        <v>18.165421283174439</v>
      </c>
      <c r="G27" s="97">
        <f>number!G27/number!$M27*100</f>
        <v>13.192476165936615</v>
      </c>
      <c r="H27" s="97">
        <f>number!H27/number!$M27*100</f>
        <v>12.213347075496007</v>
      </c>
      <c r="I27" s="97">
        <f>number!I27/number!$M27*100</f>
        <v>8.863694923988664</v>
      </c>
      <c r="J27" s="97">
        <f>number!J27/number!$M27*100</f>
        <v>7.4465343983509404</v>
      </c>
      <c r="K27" s="97">
        <f>number!K27/number!$M27*100</f>
        <v>3.1692862664261785</v>
      </c>
      <c r="L27" s="97">
        <f>number!L27/number!$M27*100</f>
        <v>3.6588508116464831</v>
      </c>
    </row>
    <row r="28" spans="1:12" ht="10.5" customHeight="1" x14ac:dyDescent="0.25">
      <c r="A28" s="88" t="s">
        <v>16</v>
      </c>
      <c r="B28" s="84">
        <f>number!B28</f>
        <v>9669</v>
      </c>
      <c r="C28" s="87">
        <f>number!C28</f>
        <v>22425</v>
      </c>
      <c r="D28" s="85">
        <f>number!D28</f>
        <v>2.3192677629537699</v>
      </c>
      <c r="E28" s="97">
        <f>number!E28/number!$M28*100</f>
        <v>35.119478638667637</v>
      </c>
      <c r="F28" s="97">
        <f>number!F28/number!$M28*100</f>
        <v>28.861073756077378</v>
      </c>
      <c r="G28" s="97">
        <f>number!G28/number!$M28*100</f>
        <v>16.282197165614978</v>
      </c>
      <c r="H28" s="97">
        <f>number!H28/number!$M28*100</f>
        <v>12.413365056377366</v>
      </c>
      <c r="I28" s="97">
        <f>number!I28/number!$M28*100</f>
        <v>4.7274231923037142</v>
      </c>
      <c r="J28" s="97">
        <f>number!J28/number!$M28*100</f>
        <v>1.7275266370125169</v>
      </c>
      <c r="K28" s="97">
        <f>number!K28/number!$M28*100</f>
        <v>0.54825695665666696</v>
      </c>
      <c r="L28" s="97">
        <f>number!L28/number!$M28*100</f>
        <v>0.32067859728974862</v>
      </c>
    </row>
    <row r="29" spans="1:12" ht="10.5" customHeight="1" x14ac:dyDescent="0.25">
      <c r="A29" s="88" t="s">
        <v>17</v>
      </c>
      <c r="B29" s="84">
        <f>number!B29</f>
        <v>8167</v>
      </c>
      <c r="C29" s="87">
        <f>number!C29</f>
        <v>21024</v>
      </c>
      <c r="D29" s="85">
        <f>number!D29</f>
        <v>2.5742622750091835</v>
      </c>
      <c r="E29" s="97">
        <f>number!E29/number!$M29*100</f>
        <v>30.864348677766895</v>
      </c>
      <c r="F29" s="97">
        <f>number!F29/number!$M29*100</f>
        <v>26.8486777668952</v>
      </c>
      <c r="G29" s="97">
        <f>number!G29/number!$M29*100</f>
        <v>16.748285994123407</v>
      </c>
      <c r="H29" s="97">
        <f>number!H29/number!$M29*100</f>
        <v>13.271302644466211</v>
      </c>
      <c r="I29" s="97">
        <f>number!I29/number!$M29*100</f>
        <v>7.2600391772771795</v>
      </c>
      <c r="J29" s="97">
        <f>number!J29/number!$M29*100</f>
        <v>3.0729676787463274</v>
      </c>
      <c r="K29" s="97">
        <f>number!K29/number!$M29*100</f>
        <v>1.0896180215475024</v>
      </c>
      <c r="L29" s="97">
        <f>number!L29/number!$M29*100</f>
        <v>0.84476003917727716</v>
      </c>
    </row>
    <row r="30" spans="1:12" ht="10.5" customHeight="1" x14ac:dyDescent="0.25">
      <c r="A30" s="88" t="s">
        <v>46</v>
      </c>
      <c r="B30" s="84">
        <f>number!B30</f>
        <v>3984</v>
      </c>
      <c r="C30" s="87">
        <f>number!C30</f>
        <v>12310</v>
      </c>
      <c r="D30" s="85">
        <f>number!D30</f>
        <v>3.089859437751004</v>
      </c>
      <c r="E30" s="97">
        <f>number!E30/number!$M30*100</f>
        <v>33.817999498621212</v>
      </c>
      <c r="F30" s="97">
        <f>number!F30/number!$M30*100</f>
        <v>16.445224367009274</v>
      </c>
      <c r="G30" s="97">
        <f>number!G30/number!$M30*100</f>
        <v>12.684883429430934</v>
      </c>
      <c r="H30" s="97">
        <f>number!H30/number!$M30*100</f>
        <v>12.559538731511658</v>
      </c>
      <c r="I30" s="97">
        <f>number!I30/number!$M30*100</f>
        <v>9.5763349210328403</v>
      </c>
      <c r="J30" s="97">
        <f>number!J30/number!$M30*100</f>
        <v>7.1947856605665574</v>
      </c>
      <c r="K30" s="97">
        <f>number!K30/number!$M30*100</f>
        <v>3.5096515417397849</v>
      </c>
      <c r="L30" s="97">
        <f>number!L30/number!$M30*100</f>
        <v>4.2115818500877413</v>
      </c>
    </row>
    <row r="31" spans="1:12" ht="10.5" customHeight="1" x14ac:dyDescent="0.25">
      <c r="A31" s="88" t="s">
        <v>47</v>
      </c>
      <c r="B31" s="84">
        <f>number!B31</f>
        <v>5524</v>
      </c>
      <c r="C31" s="87">
        <f>number!C31</f>
        <v>14412</v>
      </c>
      <c r="D31" s="85">
        <f>number!D31</f>
        <v>2.6089790007241129</v>
      </c>
      <c r="E31" s="97">
        <f>number!E31/number!$M31*100</f>
        <v>36.483795038928122</v>
      </c>
      <c r="F31" s="97">
        <f>number!F31/number!$M31*100</f>
        <v>24.968314321926488</v>
      </c>
      <c r="G31" s="97">
        <f>number!G31/number!$M31*100</f>
        <v>12.203512583740721</v>
      </c>
      <c r="H31" s="97">
        <f>number!H31/number!$M31*100</f>
        <v>10.374796306355242</v>
      </c>
      <c r="I31" s="97">
        <f>number!I31/number!$M31*100</f>
        <v>7.0794857867101211</v>
      </c>
      <c r="J31" s="97">
        <f>number!J31/number!$M31*100</f>
        <v>4.7619047619047619</v>
      </c>
      <c r="K31" s="97">
        <f>number!K31/number!$M31*100</f>
        <v>2.2813688212927756</v>
      </c>
      <c r="L31" s="97">
        <f>number!L31/number!$M31*100</f>
        <v>1.8468223791417708</v>
      </c>
    </row>
    <row r="32" spans="1:12" ht="10.5" customHeight="1" x14ac:dyDescent="0.25">
      <c r="A32" s="88" t="s">
        <v>32</v>
      </c>
      <c r="B32" s="84">
        <f>number!B32</f>
        <v>3690</v>
      </c>
      <c r="C32" s="87">
        <f>number!C32</f>
        <v>12908</v>
      </c>
      <c r="D32" s="85">
        <f>number!D32</f>
        <v>3.4981029810298101</v>
      </c>
      <c r="E32" s="97">
        <f>number!E32/number!$M32*100</f>
        <v>25.71118937957193</v>
      </c>
      <c r="F32" s="97">
        <f>number!F32/number!$M32*100</f>
        <v>15.605526957464102</v>
      </c>
      <c r="G32" s="97">
        <f>number!G32/number!$M32*100</f>
        <v>12.842048225413166</v>
      </c>
      <c r="H32" s="97">
        <f>number!H32/number!$M32*100</f>
        <v>14.007044161473855</v>
      </c>
      <c r="I32" s="97">
        <f>number!I32/number!$M32*100</f>
        <v>12.462747222974803</v>
      </c>
      <c r="J32" s="97">
        <f>number!J32/number!$M32*100</f>
        <v>9.4554321322134918</v>
      </c>
      <c r="K32" s="97">
        <f>number!K32/number!$M32*100</f>
        <v>5.0934706041723103</v>
      </c>
      <c r="L32" s="97">
        <f>number!L32/number!$M32*100</f>
        <v>4.8225413167163369</v>
      </c>
    </row>
    <row r="33" spans="1:12" ht="10.5" customHeight="1" x14ac:dyDescent="0.25">
      <c r="A33" s="88" t="s">
        <v>48</v>
      </c>
      <c r="B33" s="84">
        <f>number!B33</f>
        <v>5935</v>
      </c>
      <c r="C33" s="87">
        <f>number!C33</f>
        <v>19516</v>
      </c>
      <c r="D33" s="85">
        <f>number!D33</f>
        <v>3.2882898062342041</v>
      </c>
      <c r="E33" s="97">
        <f>number!E33/number!$M33*100</f>
        <v>23.453043331647276</v>
      </c>
      <c r="F33" s="97">
        <f>number!F33/number!$M33*100</f>
        <v>21.766987017366379</v>
      </c>
      <c r="G33" s="97">
        <f>number!G33/number!$M33*100</f>
        <v>13.302984319676279</v>
      </c>
      <c r="H33" s="97">
        <f>number!H33/number!$M33*100</f>
        <v>13.842522340246163</v>
      </c>
      <c r="I33" s="97">
        <f>number!I33/number!$M33*100</f>
        <v>11.043668858539874</v>
      </c>
      <c r="J33" s="97">
        <f>number!J33/number!$M33*100</f>
        <v>9.1047040971168425</v>
      </c>
      <c r="K33" s="97">
        <f>number!K33/number!$M33*100</f>
        <v>4.2994436014162876</v>
      </c>
      <c r="L33" s="97">
        <f>number!L33/number!$M33*100</f>
        <v>3.1866464339908953</v>
      </c>
    </row>
    <row r="34" spans="1:12" ht="10.5" customHeight="1" x14ac:dyDescent="0.25">
      <c r="A34" s="88" t="s">
        <v>49</v>
      </c>
      <c r="B34" s="84">
        <f>number!B34</f>
        <v>8298</v>
      </c>
      <c r="C34" s="87">
        <f>number!C34</f>
        <v>18817</v>
      </c>
      <c r="D34" s="85">
        <f>number!D34</f>
        <v>2.2676548565919497</v>
      </c>
      <c r="E34" s="97">
        <f>number!E34/number!$M34*100</f>
        <v>34.595898673100123</v>
      </c>
      <c r="F34" s="97">
        <f>number!F34/number!$M34*100</f>
        <v>31.338962605548854</v>
      </c>
      <c r="G34" s="97">
        <f>number!G34/number!$M34*100</f>
        <v>15.40410132689988</v>
      </c>
      <c r="H34" s="97">
        <f>number!H34/number!$M34*100</f>
        <v>12.521109770808202</v>
      </c>
      <c r="I34" s="97">
        <f>number!I34/number!$M34*100</f>
        <v>4.51145958986731</v>
      </c>
      <c r="J34" s="97">
        <f>number!J34/number!$M34*100</f>
        <v>0.96501809408926409</v>
      </c>
      <c r="K34" s="97">
        <f>number!K34/number!$M34*100</f>
        <v>0.49457177322074791</v>
      </c>
      <c r="L34" s="97">
        <f>number!L34/number!$M34*100</f>
        <v>0.16887816646562123</v>
      </c>
    </row>
    <row r="35" spans="1:12" ht="10.5" customHeight="1" x14ac:dyDescent="0.25">
      <c r="A35" s="88" t="s">
        <v>50</v>
      </c>
      <c r="B35" s="84">
        <f>number!B35</f>
        <v>7809</v>
      </c>
      <c r="C35" s="87">
        <f>number!C35</f>
        <v>18689</v>
      </c>
      <c r="D35" s="85">
        <f>number!D35</f>
        <v>2.3932641823536946</v>
      </c>
      <c r="E35" s="97">
        <f>number!E35/number!$M35*100</f>
        <v>32.513451191391233</v>
      </c>
      <c r="F35" s="97">
        <f>number!F35/number!$M35*100</f>
        <v>30.886497565974892</v>
      </c>
      <c r="G35" s="97">
        <f>number!G35/number!$M35*100</f>
        <v>14.821931847296952</v>
      </c>
      <c r="H35" s="97">
        <f>number!H35/number!$M35*100</f>
        <v>13.771457852933642</v>
      </c>
      <c r="I35" s="97">
        <f>number!I35/number!$M35*100</f>
        <v>4.8936715347168844</v>
      </c>
      <c r="J35" s="97">
        <f>number!J35/number!$M35*100</f>
        <v>1.7806815270304894</v>
      </c>
      <c r="K35" s="97">
        <f>number!K35/number!$M35*100</f>
        <v>0.73020753266717908</v>
      </c>
      <c r="L35" s="97">
        <f>number!L35/number!$M35*100</f>
        <v>0.6021009479887266</v>
      </c>
    </row>
    <row r="36" spans="1:12" ht="10.5" customHeight="1" x14ac:dyDescent="0.25">
      <c r="A36" s="88" t="s">
        <v>51</v>
      </c>
      <c r="B36" s="84">
        <f>number!B36</f>
        <v>7077</v>
      </c>
      <c r="C36" s="87">
        <f>number!C36</f>
        <v>22308</v>
      </c>
      <c r="D36" s="85">
        <f>number!D36</f>
        <v>3.1521831284442561</v>
      </c>
      <c r="E36" s="97">
        <f>number!E36/number!$M36*100</f>
        <v>24.92945823927765</v>
      </c>
      <c r="F36" s="97">
        <f>number!F36/number!$M36*100</f>
        <v>22.037246049661398</v>
      </c>
      <c r="G36" s="97">
        <f>number!G36/number!$M36*100</f>
        <v>14.686794582392777</v>
      </c>
      <c r="H36" s="97">
        <f>number!H36/number!$M36*100</f>
        <v>13.967268623024831</v>
      </c>
      <c r="I36" s="97">
        <f>number!I36/number!$M36*100</f>
        <v>11.752257336343115</v>
      </c>
      <c r="J36" s="97">
        <f>number!J36/number!$M36*100</f>
        <v>6.6873589164785558</v>
      </c>
      <c r="K36" s="97">
        <f>number!K36/number!$M36*100</f>
        <v>3.1320541760722347</v>
      </c>
      <c r="L36" s="97">
        <f>number!L36/number!$M36*100</f>
        <v>2.8075620767494356</v>
      </c>
    </row>
    <row r="37" spans="1:12" ht="10.5" customHeight="1" x14ac:dyDescent="0.25">
      <c r="A37" s="88" t="s">
        <v>52</v>
      </c>
      <c r="B37" s="84">
        <f>number!B37</f>
        <v>4212</v>
      </c>
      <c r="C37" s="87">
        <f>number!C37</f>
        <v>9814</v>
      </c>
      <c r="D37" s="85">
        <f>number!D37</f>
        <v>2.3300094966761633</v>
      </c>
      <c r="E37" s="97">
        <f>number!E37/number!$M37*100</f>
        <v>35.193540726668246</v>
      </c>
      <c r="F37" s="97">
        <f>number!F37/number!$M37*100</f>
        <v>27.808121586321537</v>
      </c>
      <c r="G37" s="97">
        <f>number!G37/number!$M37*100</f>
        <v>17.240560436950844</v>
      </c>
      <c r="H37" s="97">
        <f>number!H37/number!$M37*100</f>
        <v>12.229874139159344</v>
      </c>
      <c r="I37" s="97">
        <f>number!I37/number!$M37*100</f>
        <v>4.868202327238186</v>
      </c>
      <c r="J37" s="97">
        <f>number!J37/number!$M37*100</f>
        <v>1.7335549750653052</v>
      </c>
      <c r="K37" s="97">
        <f>number!K37/number!$M37*100</f>
        <v>0.68867252434101167</v>
      </c>
      <c r="L37" s="97">
        <f>number!L37/number!$M37*100</f>
        <v>0.23747328425552128</v>
      </c>
    </row>
    <row r="38" spans="1:12" ht="10.5" customHeight="1" x14ac:dyDescent="0.25">
      <c r="A38" s="88" t="s">
        <v>53</v>
      </c>
      <c r="B38" s="84">
        <f>number!B38</f>
        <v>4957</v>
      </c>
      <c r="C38" s="87">
        <f>number!C38</f>
        <v>11536</v>
      </c>
      <c r="D38" s="85">
        <f>number!D38</f>
        <v>2.3272140407504538</v>
      </c>
      <c r="E38" s="97">
        <f>number!E38/number!$M38*100</f>
        <v>35.21695257315843</v>
      </c>
      <c r="F38" s="97">
        <f>number!F38/number!$M38*100</f>
        <v>29.283551967709386</v>
      </c>
      <c r="G38" s="97">
        <f>number!G38/number!$M38*100</f>
        <v>15.923309788092835</v>
      </c>
      <c r="H38" s="97">
        <f>number!H38/number!$M38*100</f>
        <v>12.108980827447024</v>
      </c>
      <c r="I38" s="97">
        <f>number!I38/number!$M38*100</f>
        <v>4.5812310797174574</v>
      </c>
      <c r="J38" s="97">
        <f>number!J38/number!$M38*100</f>
        <v>1.4530776992936427</v>
      </c>
      <c r="K38" s="97">
        <f>number!K38/number!$M38*100</f>
        <v>0.78708375378405659</v>
      </c>
      <c r="L38" s="97">
        <f>number!L38/number!$M38*100</f>
        <v>0.6458123107971746</v>
      </c>
    </row>
    <row r="39" spans="1:12" ht="10.5" customHeight="1" x14ac:dyDescent="0.25">
      <c r="A39" s="88" t="s">
        <v>5</v>
      </c>
      <c r="B39" s="84">
        <f>number!B39</f>
        <v>6310</v>
      </c>
      <c r="C39" s="87">
        <f>number!C39</f>
        <v>14069</v>
      </c>
      <c r="D39" s="85">
        <f>number!D39</f>
        <v>2.2296354992076068</v>
      </c>
      <c r="E39" s="97">
        <f>number!E39/number!$M39*100</f>
        <v>38.660120367437436</v>
      </c>
      <c r="F39" s="97">
        <f>number!F39/number!$M39*100</f>
        <v>30.060183718720303</v>
      </c>
      <c r="G39" s="97">
        <f>number!G39/number!$M39*100</f>
        <v>14.206525182134937</v>
      </c>
      <c r="H39" s="97">
        <f>number!H39/number!$M39*100</f>
        <v>9.9303135888501739</v>
      </c>
      <c r="I39" s="97">
        <f>number!I39/number!$M39*100</f>
        <v>4.2286981311371559</v>
      </c>
      <c r="J39" s="97">
        <f>number!J39/number!$M39*100</f>
        <v>1.5204307887234716</v>
      </c>
      <c r="K39" s="97">
        <f>number!K39/number!$M39*100</f>
        <v>0.7602153943617358</v>
      </c>
      <c r="L39" s="97">
        <f>number!L39/number!$M39*100</f>
        <v>0.63351282863477987</v>
      </c>
    </row>
    <row r="40" spans="1:12" ht="10.5" customHeight="1" x14ac:dyDescent="0.25">
      <c r="A40" s="88" t="s">
        <v>6</v>
      </c>
      <c r="B40" s="84">
        <f>number!B40</f>
        <v>9182</v>
      </c>
      <c r="C40" s="87">
        <f>number!C40</f>
        <v>21090</v>
      </c>
      <c r="D40" s="85">
        <f>number!D40</f>
        <v>2.2968852101938575</v>
      </c>
      <c r="E40" s="97">
        <f>number!E40/number!$M40*100</f>
        <v>36.400261324041807</v>
      </c>
      <c r="F40" s="97">
        <f>number!F40/number!$M40*100</f>
        <v>29.573170731707314</v>
      </c>
      <c r="G40" s="97">
        <f>number!G40/number!$M40*100</f>
        <v>15.135017421602786</v>
      </c>
      <c r="H40" s="97">
        <f>number!H40/number!$M40*100</f>
        <v>11.215156794425086</v>
      </c>
      <c r="I40" s="97">
        <f>number!I40/number!$M40*100</f>
        <v>4.6602787456445993</v>
      </c>
      <c r="J40" s="97">
        <f>number!J40/number!$M40*100</f>
        <v>1.644163763066202</v>
      </c>
      <c r="K40" s="97">
        <f>number!K40/number!$M40*100</f>
        <v>0.7730836236933798</v>
      </c>
      <c r="L40" s="97">
        <f>number!L40/number!$M40*100</f>
        <v>0.59886759581881532</v>
      </c>
    </row>
    <row r="41" spans="1:12" ht="10.5" customHeight="1" x14ac:dyDescent="0.25">
      <c r="A41" s="88" t="s">
        <v>54</v>
      </c>
      <c r="B41" s="84">
        <f>number!B41</f>
        <v>5172</v>
      </c>
      <c r="C41" s="87">
        <f>number!C41</f>
        <v>12483</v>
      </c>
      <c r="D41" s="85">
        <f>number!D41</f>
        <v>2.4135730858468678</v>
      </c>
      <c r="E41" s="97">
        <f>number!E41/number!$M41*100</f>
        <v>31.239126232360331</v>
      </c>
      <c r="F41" s="97">
        <f>number!F41/number!$M41*100</f>
        <v>30.253237966363812</v>
      </c>
      <c r="G41" s="97">
        <f>number!G41/number!$M41*100</f>
        <v>17.997293640054128</v>
      </c>
      <c r="H41" s="97">
        <f>number!H41/number!$M41*100</f>
        <v>12.294606611250725</v>
      </c>
      <c r="I41" s="97">
        <f>number!I41/number!$M41*100</f>
        <v>4.8907790450415618</v>
      </c>
      <c r="J41" s="97">
        <f>number!J41/number!$M41*100</f>
        <v>2.029769959404601</v>
      </c>
      <c r="K41" s="97">
        <f>number!K41/number!$M41*100</f>
        <v>0.79257684129132033</v>
      </c>
      <c r="L41" s="97">
        <f>number!L41/number!$M41*100</f>
        <v>0.50260970423352025</v>
      </c>
    </row>
    <row r="42" spans="1:12" ht="10.5" customHeight="1" x14ac:dyDescent="0.25">
      <c r="A42" s="88" t="s">
        <v>55</v>
      </c>
      <c r="B42" s="84">
        <f>number!B42</f>
        <v>4115</v>
      </c>
      <c r="C42" s="87">
        <f>number!C42</f>
        <v>11421</v>
      </c>
      <c r="D42" s="85">
        <f>number!D42</f>
        <v>2.7754556500607532</v>
      </c>
      <c r="E42" s="97">
        <f>number!E42/number!$M42*100</f>
        <v>29.241614000972287</v>
      </c>
      <c r="F42" s="97">
        <f>number!F42/number!$M42*100</f>
        <v>24.307243558580456</v>
      </c>
      <c r="G42" s="97">
        <f>number!G42/number!$M42*100</f>
        <v>17.355371900826448</v>
      </c>
      <c r="H42" s="97">
        <f>number!H42/number!$M42*100</f>
        <v>12.73699562469616</v>
      </c>
      <c r="I42" s="97">
        <f>number!I42/number!$M42*100</f>
        <v>9.2610597958191541</v>
      </c>
      <c r="J42" s="97">
        <f>number!J42/number!$M42*100</f>
        <v>3.524550315994166</v>
      </c>
      <c r="K42" s="97">
        <f>number!K42/number!$M42*100</f>
        <v>1.5070491006319884</v>
      </c>
      <c r="L42" s="97">
        <f>number!L42/number!$M42*100</f>
        <v>2.0661157024793391</v>
      </c>
    </row>
    <row r="43" spans="1:12" ht="10.5" customHeight="1" x14ac:dyDescent="0.25">
      <c r="A43" s="88" t="s">
        <v>56</v>
      </c>
      <c r="B43" s="84">
        <f>number!B43</f>
        <v>9030</v>
      </c>
      <c r="C43" s="87">
        <f>number!C43</f>
        <v>24398</v>
      </c>
      <c r="D43" s="85">
        <f>number!D43</f>
        <v>2.7018826135105205</v>
      </c>
      <c r="E43" s="97">
        <f>number!E43/number!$M43*100</f>
        <v>29.275041505257331</v>
      </c>
      <c r="F43" s="97">
        <f>number!F43/number!$M43*100</f>
        <v>25.877144438295517</v>
      </c>
      <c r="G43" s="97">
        <f>number!G43/number!$M43*100</f>
        <v>16.469286109573879</v>
      </c>
      <c r="H43" s="97">
        <f>number!H43/number!$M43*100</f>
        <v>13.646928610957387</v>
      </c>
      <c r="I43" s="97">
        <f>number!I43/number!$M43*100</f>
        <v>8.0686220254565573</v>
      </c>
      <c r="J43" s="97">
        <f>number!J43/number!$M43*100</f>
        <v>3.7299391256225793</v>
      </c>
      <c r="K43" s="97">
        <f>number!K43/number!$M43*100</f>
        <v>1.8151632540121749</v>
      </c>
      <c r="L43" s="97">
        <f>number!L43/number!$M43*100</f>
        <v>1.1178749308245712</v>
      </c>
    </row>
    <row r="44" spans="1:12" ht="10.5" customHeight="1" x14ac:dyDescent="0.25">
      <c r="A44" s="88" t="s">
        <v>57</v>
      </c>
      <c r="B44" s="84">
        <f>number!B44</f>
        <v>4061</v>
      </c>
      <c r="C44" s="87">
        <f>number!C44</f>
        <v>10260</v>
      </c>
      <c r="D44" s="85">
        <f>number!D44</f>
        <v>2.5264713124846097</v>
      </c>
      <c r="E44" s="97">
        <f>number!E44/number!$M44*100</f>
        <v>38.459645669291334</v>
      </c>
      <c r="F44" s="97">
        <f>number!F44/number!$M44*100</f>
        <v>23.671259842519685</v>
      </c>
      <c r="G44" s="97">
        <f>number!G44/number!$M44*100</f>
        <v>13.656496062992126</v>
      </c>
      <c r="H44" s="97">
        <f>number!H44/number!$M44*100</f>
        <v>9.8179133858267722</v>
      </c>
      <c r="I44" s="97">
        <f>number!I44/number!$M44*100</f>
        <v>6.5944881889763778</v>
      </c>
      <c r="J44" s="97">
        <f>number!J44/number!$M44*100</f>
        <v>4.3307086614173231</v>
      </c>
      <c r="K44" s="97">
        <f>number!K44/number!$M44*100</f>
        <v>1.8700787401574805</v>
      </c>
      <c r="L44" s="97">
        <f>number!L44/number!$M44*100</f>
        <v>1.5994094488188977</v>
      </c>
    </row>
    <row r="45" spans="1:12" ht="10.5" customHeight="1" x14ac:dyDescent="0.25">
      <c r="A45" s="88" t="s">
        <v>58</v>
      </c>
      <c r="B45" s="84">
        <f>number!B45</f>
        <v>7880</v>
      </c>
      <c r="C45" s="87">
        <f>number!C45</f>
        <v>24464</v>
      </c>
      <c r="D45" s="85">
        <f>number!D45</f>
        <v>3.1045685279187816</v>
      </c>
      <c r="E45" s="97">
        <f>number!E45/number!$M45*100</f>
        <v>23.220403502093642</v>
      </c>
      <c r="F45" s="97">
        <f>number!F45/number!$M45*100</f>
        <v>23.347290952924755</v>
      </c>
      <c r="G45" s="97">
        <f>number!G45/number!$M45*100</f>
        <v>15.734043903057987</v>
      </c>
      <c r="H45" s="97">
        <f>number!H45/number!$M45*100</f>
        <v>15.886308844055321</v>
      </c>
      <c r="I45" s="97">
        <f>number!I45/number!$M45*100</f>
        <v>10.7981220657277</v>
      </c>
      <c r="J45" s="97">
        <f>number!J45/number!$M45*100</f>
        <v>6.052531404644081</v>
      </c>
      <c r="K45" s="97">
        <f>number!K45/number!$M45*100</f>
        <v>2.7280801928689256</v>
      </c>
      <c r="L45" s="97">
        <f>number!L45/number!$M45*100</f>
        <v>2.2332191346275851</v>
      </c>
    </row>
    <row r="46" spans="1:12" ht="10.5" customHeight="1" x14ac:dyDescent="0.25">
      <c r="A46" s="88" t="s">
        <v>59</v>
      </c>
      <c r="B46" s="84">
        <f>number!B46</f>
        <v>3997</v>
      </c>
      <c r="C46" s="87">
        <f>number!C46</f>
        <v>10962</v>
      </c>
      <c r="D46" s="85">
        <f>number!D46</f>
        <v>2.7425569176882663</v>
      </c>
      <c r="E46" s="97">
        <f>number!E46/number!$M46*100</f>
        <v>25.093820365273956</v>
      </c>
      <c r="F46" s="97">
        <f>number!F46/number!$M46*100</f>
        <v>29.772329246935204</v>
      </c>
      <c r="G46" s="97">
        <f>number!G46/number!$M46*100</f>
        <v>15.886915186389791</v>
      </c>
      <c r="H46" s="97">
        <f>number!H46/number!$M46*100</f>
        <v>15.486614961220916</v>
      </c>
      <c r="I46" s="97">
        <f>number!I46/number!$M46*100</f>
        <v>7.2054040530397794</v>
      </c>
      <c r="J46" s="97">
        <f>number!J46/number!$M46*100</f>
        <v>3.9029271953965474</v>
      </c>
      <c r="K46" s="97">
        <f>number!K46/number!$M46*100</f>
        <v>1.4761070803102327</v>
      </c>
      <c r="L46" s="97">
        <f>number!L46/number!$M46*100</f>
        <v>1.175881911433575</v>
      </c>
    </row>
    <row r="47" spans="1:12" ht="10.5" customHeight="1" x14ac:dyDescent="0.25">
      <c r="A47" s="88" t="s">
        <v>60</v>
      </c>
      <c r="B47" s="84">
        <f>number!B47</f>
        <v>3552</v>
      </c>
      <c r="C47" s="87">
        <f>number!C47</f>
        <v>11781</v>
      </c>
      <c r="D47" s="85">
        <f>number!D47</f>
        <v>3.3167229729729728</v>
      </c>
      <c r="E47" s="97">
        <f>number!E47/number!$M47*100</f>
        <v>27.208778840742827</v>
      </c>
      <c r="F47" s="97">
        <f>number!F47/number!$M47*100</f>
        <v>17.10748452447946</v>
      </c>
      <c r="G47" s="97">
        <f>number!G47/number!$M47*100</f>
        <v>13.759144625773775</v>
      </c>
      <c r="H47" s="97">
        <f>number!H47/number!$M47*100</f>
        <v>14.321890827236917</v>
      </c>
      <c r="I47" s="97">
        <f>number!I47/number!$M47*100</f>
        <v>11.451885199774901</v>
      </c>
      <c r="J47" s="97">
        <f>number!J47/number!$M47*100</f>
        <v>7.3157006190208218</v>
      </c>
      <c r="K47" s="97">
        <f>number!K47/number!$M47*100</f>
        <v>4.3894203714124931</v>
      </c>
      <c r="L47" s="97">
        <f>number!L47/number!$M47*100</f>
        <v>4.4456949915588071</v>
      </c>
    </row>
    <row r="48" spans="1:12" ht="10.5" customHeight="1" x14ac:dyDescent="0.25">
      <c r="A48" s="88" t="s">
        <v>28</v>
      </c>
      <c r="B48" s="84">
        <f>number!B48</f>
        <v>6757</v>
      </c>
      <c r="C48" s="87">
        <f>number!C48</f>
        <v>19535</v>
      </c>
      <c r="D48" s="85">
        <f>number!D48</f>
        <v>2.8910759212668342</v>
      </c>
      <c r="E48" s="97">
        <f>number!E48/number!$M48*100</f>
        <v>28.42789598108747</v>
      </c>
      <c r="F48" s="97">
        <f>number!F48/number!$M48*100</f>
        <v>21.76418439716312</v>
      </c>
      <c r="G48" s="97">
        <f>number!G48/number!$M48*100</f>
        <v>15.721040189125295</v>
      </c>
      <c r="H48" s="97">
        <f>number!H48/number!$M48*100</f>
        <v>16.592789598108748</v>
      </c>
      <c r="I48" s="97">
        <f>number!I48/number!$M48*100</f>
        <v>9.0277777777777768</v>
      </c>
      <c r="J48" s="97">
        <f>number!J48/number!$M48*100</f>
        <v>4.7429078014184398</v>
      </c>
      <c r="K48" s="97">
        <f>number!K48/number!$M48*100</f>
        <v>2.2754137115839246</v>
      </c>
      <c r="L48" s="97">
        <f>number!L48/number!$M48*100</f>
        <v>1.4479905437352245</v>
      </c>
    </row>
    <row r="49" spans="1:12" ht="10.5" customHeight="1" x14ac:dyDescent="0.25">
      <c r="A49" s="88" t="s">
        <v>18</v>
      </c>
      <c r="B49" s="84">
        <f>number!B49</f>
        <v>9944</v>
      </c>
      <c r="C49" s="87">
        <f>number!C49</f>
        <v>22721</v>
      </c>
      <c r="D49" s="85">
        <f>number!D49</f>
        <v>2.2848954143201929</v>
      </c>
      <c r="E49" s="97">
        <f>number!E49/number!$M49*100</f>
        <v>35.943310885516134</v>
      </c>
      <c r="F49" s="97">
        <f>number!F49/number!$M49*100</f>
        <v>30.384963312895767</v>
      </c>
      <c r="G49" s="97">
        <f>number!G49/number!$M49*100</f>
        <v>14.403457633933058</v>
      </c>
      <c r="H49" s="97">
        <f>number!H49/number!$M49*100</f>
        <v>12.151975072871647</v>
      </c>
      <c r="I49" s="97">
        <f>number!I49/number!$M49*100</f>
        <v>4.4426575535229667</v>
      </c>
      <c r="J49" s="97">
        <f>number!J49/number!$M49*100</f>
        <v>1.6383556136295103</v>
      </c>
      <c r="K49" s="97">
        <f>number!K49/number!$M49*100</f>
        <v>0.6935370388983817</v>
      </c>
      <c r="L49" s="97">
        <f>number!L49/number!$M49*100</f>
        <v>0.34174288873253589</v>
      </c>
    </row>
    <row r="50" spans="1:12" ht="10.5" customHeight="1" x14ac:dyDescent="0.25">
      <c r="A50" s="88" t="s">
        <v>61</v>
      </c>
      <c r="B50" s="84">
        <f>number!B50</f>
        <v>3544</v>
      </c>
      <c r="C50" s="87">
        <f>number!C50</f>
        <v>13148</v>
      </c>
      <c r="D50" s="85">
        <f>number!D50</f>
        <v>3.7099322799097068</v>
      </c>
      <c r="E50" s="97">
        <f>number!E50/number!$M50*100</f>
        <v>21.229207781223568</v>
      </c>
      <c r="F50" s="97">
        <f>number!F50/number!$M50*100</f>
        <v>15.252325909219058</v>
      </c>
      <c r="G50" s="97">
        <f>number!G50/number!$M50*100</f>
        <v>13.025091626726812</v>
      </c>
      <c r="H50" s="97">
        <f>number!H50/number!$M50*100</f>
        <v>14.688469128841275</v>
      </c>
      <c r="I50" s="97">
        <f>number!I50/number!$M50*100</f>
        <v>14.51931209472794</v>
      </c>
      <c r="J50" s="97">
        <f>number!J50/number!$M50*100</f>
        <v>9.9802650126867771</v>
      </c>
      <c r="K50" s="97">
        <f>number!K50/number!$M50*100</f>
        <v>5.9768818720045109</v>
      </c>
      <c r="L50" s="97">
        <f>number!L50/number!$M50*100</f>
        <v>5.3284465745700595</v>
      </c>
    </row>
    <row r="51" spans="1:12" ht="10.5" customHeight="1" x14ac:dyDescent="0.25">
      <c r="A51" s="88" t="s">
        <v>62</v>
      </c>
      <c r="B51" s="84">
        <f>number!B51</f>
        <v>4381</v>
      </c>
      <c r="C51" s="87">
        <f>number!C51</f>
        <v>10636</v>
      </c>
      <c r="D51" s="85">
        <f>number!D51</f>
        <v>2.4277562200410867</v>
      </c>
      <c r="E51" s="97">
        <f>number!E51/number!$M51*100</f>
        <v>30.383211678832119</v>
      </c>
      <c r="F51" s="97">
        <f>number!F51/number!$M51*100</f>
        <v>30.565693430656932</v>
      </c>
      <c r="G51" s="97">
        <f>number!G51/number!$M51*100</f>
        <v>17.563868613138688</v>
      </c>
      <c r="H51" s="97">
        <f>number!H51/number!$M51*100</f>
        <v>13.43521897810219</v>
      </c>
      <c r="I51" s="97">
        <f>number!I51/number!$M51*100</f>
        <v>5.1779197080291972</v>
      </c>
      <c r="J51" s="97">
        <f>number!J51/number!$M51*100</f>
        <v>1.8932481751824819</v>
      </c>
      <c r="K51" s="97">
        <f>number!K51/number!$M51*100</f>
        <v>0.63868613138686137</v>
      </c>
      <c r="L51" s="97">
        <f>number!L51/number!$M51*100</f>
        <v>0.34215328467153289</v>
      </c>
    </row>
    <row r="52" spans="1:12" ht="10.5" customHeight="1" x14ac:dyDescent="0.25">
      <c r="A52" s="88" t="s">
        <v>63</v>
      </c>
      <c r="B52" s="84">
        <f>number!B52</f>
        <v>3652</v>
      </c>
      <c r="C52" s="87">
        <f>number!C52</f>
        <v>11252</v>
      </c>
      <c r="D52" s="85">
        <f>number!D52</f>
        <v>3.0810514786418399</v>
      </c>
      <c r="E52" s="97">
        <f>number!E52/number!$M52*100</f>
        <v>23.970345963756181</v>
      </c>
      <c r="F52" s="97">
        <f>number!F52/number!$M52*100</f>
        <v>21.609006040637013</v>
      </c>
      <c r="G52" s="97">
        <f>number!G52/number!$M52*100</f>
        <v>15.431081823174081</v>
      </c>
      <c r="H52" s="97">
        <f>number!H52/number!$M52*100</f>
        <v>18.039538714991764</v>
      </c>
      <c r="I52" s="97">
        <f>number!I52/number!$M52*100</f>
        <v>11.065348709500276</v>
      </c>
      <c r="J52" s="97">
        <f>number!J52/number!$M52*100</f>
        <v>5.4640307523338825</v>
      </c>
      <c r="K52" s="97">
        <f>number!K52/number!$M52*100</f>
        <v>2.1416803953871502</v>
      </c>
      <c r="L52" s="97">
        <f>number!L52/number!$M52*100</f>
        <v>2.2789676002196595</v>
      </c>
    </row>
    <row r="53" spans="1:12" ht="10.5" customHeight="1" x14ac:dyDescent="0.25">
      <c r="A53" s="88" t="s">
        <v>64</v>
      </c>
      <c r="B53" s="84">
        <f>number!B53</f>
        <v>4892</v>
      </c>
      <c r="C53" s="87">
        <f>number!C53</f>
        <v>11565</v>
      </c>
      <c r="D53" s="85">
        <f>number!D53</f>
        <v>2.3640637775960753</v>
      </c>
      <c r="E53" s="97">
        <f>number!E53/number!$M53*100</f>
        <v>31.969727960728168</v>
      </c>
      <c r="F53" s="97">
        <f>number!F53/number!$M53*100</f>
        <v>32.54244221722233</v>
      </c>
      <c r="G53" s="97">
        <f>number!G53/number!$M53*100</f>
        <v>15.34056044180814</v>
      </c>
      <c r="H53" s="97">
        <f>number!H53/number!$M53*100</f>
        <v>12.436080998159133</v>
      </c>
      <c r="I53" s="97">
        <f>number!I53/number!$M53*100</f>
        <v>4.8680711802004497</v>
      </c>
      <c r="J53" s="97">
        <f>number!J53/number!$M53*100</f>
        <v>1.452239721824504</v>
      </c>
      <c r="K53" s="97">
        <f>number!K53/number!$M53*100</f>
        <v>0.98179586827572096</v>
      </c>
      <c r="L53" s="97">
        <f>number!L53/number!$M53*100</f>
        <v>0.40908161178155045</v>
      </c>
    </row>
    <row r="54" spans="1:12" ht="10.5" customHeight="1" x14ac:dyDescent="0.25">
      <c r="A54" s="86" t="s">
        <v>65</v>
      </c>
      <c r="B54" s="84">
        <f>number!B54</f>
        <v>4904</v>
      </c>
      <c r="C54" s="87">
        <f>number!C54</f>
        <v>11515</v>
      </c>
      <c r="D54" s="85">
        <f>number!D54</f>
        <v>2.3480831973898857</v>
      </c>
      <c r="E54" s="97">
        <f>number!E54/number!$M54*100</f>
        <v>34.910277324632958</v>
      </c>
      <c r="F54" s="97">
        <f>number!F54/number!$M54*100</f>
        <v>28.955954323001631</v>
      </c>
      <c r="G54" s="97">
        <f>number!G54/number!$M54*100</f>
        <v>16.374388254486131</v>
      </c>
      <c r="H54" s="97">
        <f>number!H54/number!$M54*100</f>
        <v>11.460032626427406</v>
      </c>
      <c r="I54" s="97">
        <f>number!I54/number!$M54*100</f>
        <v>4.8735725938009793</v>
      </c>
      <c r="J54" s="97">
        <f>number!J54/number!$M54*100</f>
        <v>1.9983686786296899</v>
      </c>
      <c r="K54" s="97">
        <f>number!K54/number!$M54*100</f>
        <v>0.81566068515497547</v>
      </c>
      <c r="L54" s="97">
        <f>number!L54/number!$M54*100</f>
        <v>0.61174551386623166</v>
      </c>
    </row>
    <row r="55" spans="1:12" ht="10.5" customHeight="1" x14ac:dyDescent="0.25">
      <c r="A55" s="88" t="s">
        <v>19</v>
      </c>
      <c r="B55" s="84">
        <f>number!B55</f>
        <v>8128</v>
      </c>
      <c r="C55" s="87">
        <f>number!C55</f>
        <v>21010</v>
      </c>
      <c r="D55" s="85">
        <f>number!D55</f>
        <v>2.5848917322834644</v>
      </c>
      <c r="E55" s="97">
        <f>number!E55/number!$M55*100</f>
        <v>29.644220115720792</v>
      </c>
      <c r="F55" s="97">
        <f>number!F55/number!$M55*100</f>
        <v>27.083589806721655</v>
      </c>
      <c r="G55" s="97">
        <f>number!G55/number!$M55*100</f>
        <v>17.801304936599781</v>
      </c>
      <c r="H55" s="97">
        <f>number!H55/number!$M55*100</f>
        <v>13.307891173211866</v>
      </c>
      <c r="I55" s="97">
        <f>number!I55/number!$M55*100</f>
        <v>7.5341622553243877</v>
      </c>
      <c r="J55" s="97">
        <f>number!J55/number!$M55*100</f>
        <v>3.2007878862489227</v>
      </c>
      <c r="K55" s="97">
        <f>number!K55/number!$M55*100</f>
        <v>0.87406130739874421</v>
      </c>
      <c r="L55" s="97">
        <f>number!L55/number!$M55*100</f>
        <v>0.55398251877385196</v>
      </c>
    </row>
    <row r="56" spans="1:12" ht="10.5" customHeight="1" x14ac:dyDescent="0.25">
      <c r="A56" s="88" t="s">
        <v>9</v>
      </c>
      <c r="B56" s="84">
        <f>number!B56</f>
        <v>13035</v>
      </c>
      <c r="C56" s="87">
        <f>number!C56</f>
        <v>24282</v>
      </c>
      <c r="D56" s="85">
        <f>number!D56</f>
        <v>1.8628308400460298</v>
      </c>
      <c r="E56" s="97">
        <f>number!E56/number!$M56*100</f>
        <v>49.789029535864984</v>
      </c>
      <c r="F56" s="97">
        <f>number!F56/number!$M56*100</f>
        <v>31.308016877637129</v>
      </c>
      <c r="G56" s="97">
        <f>number!G56/number!$M56*100</f>
        <v>9.0602224779439968</v>
      </c>
      <c r="H56" s="97">
        <f>number!H56/number!$M56*100</f>
        <v>5.5772919064058302</v>
      </c>
      <c r="I56" s="97">
        <f>number!I56/number!$M56*100</f>
        <v>2.3475258918296893</v>
      </c>
      <c r="J56" s="97">
        <f>number!J56/number!$M56*100</f>
        <v>1.3271960107403145</v>
      </c>
      <c r="K56" s="97">
        <f>number!K56/number!$M56*100</f>
        <v>0.31453778289221329</v>
      </c>
      <c r="L56" s="97">
        <f>number!L56/number!$M56*100</f>
        <v>0.27617951668584578</v>
      </c>
    </row>
    <row r="57" spans="1:12" ht="10.5" customHeight="1" x14ac:dyDescent="0.25">
      <c r="A57" s="88" t="s">
        <v>66</v>
      </c>
      <c r="B57" s="84">
        <f>number!B57</f>
        <v>9684</v>
      </c>
      <c r="C57" s="87">
        <f>number!C57</f>
        <v>21512</v>
      </c>
      <c r="D57" s="85">
        <f>number!D57</f>
        <v>2.2213961173068979</v>
      </c>
      <c r="E57" s="97">
        <f>number!E57/number!$M57*100</f>
        <v>35.070160957490714</v>
      </c>
      <c r="F57" s="97">
        <f>number!F57/number!$M57*100</f>
        <v>32.356582748658688</v>
      </c>
      <c r="G57" s="97">
        <f>number!G57/number!$M57*100</f>
        <v>16.250515889393313</v>
      </c>
      <c r="H57" s="97">
        <f>number!H57/number!$M57*100</f>
        <v>10.823359471729262</v>
      </c>
      <c r="I57" s="97">
        <f>number!I57/number!$M57*100</f>
        <v>3.6524969046636402</v>
      </c>
      <c r="J57" s="97">
        <f>number!J57/number!$M57*100</f>
        <v>1.3309946347503094</v>
      </c>
      <c r="K57" s="97">
        <f>number!K57/number!$M57*100</f>
        <v>0.36112257531985142</v>
      </c>
      <c r="L57" s="97">
        <f>number!L57/number!$M57*100</f>
        <v>0.15476681799422204</v>
      </c>
    </row>
    <row r="58" spans="1:12" ht="10.5" customHeight="1" x14ac:dyDescent="0.25">
      <c r="A58" s="88" t="s">
        <v>67</v>
      </c>
      <c r="B58" s="84">
        <f>number!B58</f>
        <v>3422</v>
      </c>
      <c r="C58" s="87">
        <f>number!C58</f>
        <v>12103</v>
      </c>
      <c r="D58" s="85">
        <f>number!D58</f>
        <v>3.5368205727644653</v>
      </c>
      <c r="E58" s="97">
        <f>number!E58/number!$M58*100</f>
        <v>22.309711286089239</v>
      </c>
      <c r="F58" s="97">
        <f>number!F58/number!$M58*100</f>
        <v>16.797900262467191</v>
      </c>
      <c r="G58" s="97">
        <f>number!G58/number!$M58*100</f>
        <v>13.794109069699619</v>
      </c>
      <c r="H58" s="97">
        <f>number!H58/number!$M58*100</f>
        <v>15.135608048993877</v>
      </c>
      <c r="I58" s="97">
        <f>number!I58/number!$M58*100</f>
        <v>13.93992417614465</v>
      </c>
      <c r="J58" s="97">
        <f>number!J58/number!$M58*100</f>
        <v>8.8363954505686788</v>
      </c>
      <c r="K58" s="97">
        <f>number!K58/number!$M58*100</f>
        <v>4.4911052785068533</v>
      </c>
      <c r="L58" s="97">
        <f>number!L58/number!$M58*100</f>
        <v>4.6952464275298924</v>
      </c>
    </row>
    <row r="59" spans="1:12" ht="10.5" customHeight="1" x14ac:dyDescent="0.25">
      <c r="A59" s="88" t="s">
        <v>68</v>
      </c>
      <c r="B59" s="84">
        <f>number!B59</f>
        <v>9157</v>
      </c>
      <c r="C59" s="87">
        <f>number!C59</f>
        <v>21337</v>
      </c>
      <c r="D59" s="85">
        <f>number!D59</f>
        <v>2.3301299552255106</v>
      </c>
      <c r="E59" s="97">
        <f>number!E59/number!$M59*100</f>
        <v>43.647675180091682</v>
      </c>
      <c r="F59" s="97">
        <f>number!F59/number!$M59*100</f>
        <v>25.878629120279417</v>
      </c>
      <c r="G59" s="97">
        <f>number!G59/number!$M59*100</f>
        <v>10.368915084042786</v>
      </c>
      <c r="H59" s="97">
        <f>number!H59/number!$M59*100</f>
        <v>9.2228771010696349</v>
      </c>
      <c r="I59" s="97">
        <f>number!I59/number!$M59*100</f>
        <v>4.704213053918358</v>
      </c>
      <c r="J59" s="97">
        <f>number!J59/number!$M59*100</f>
        <v>2.6304300371098011</v>
      </c>
      <c r="K59" s="97">
        <f>number!K59/number!$M59*100</f>
        <v>1.5826238812486355</v>
      </c>
      <c r="L59" s="97">
        <f>number!L59/number!$M59*100</f>
        <v>1.9646365422396856</v>
      </c>
    </row>
    <row r="60" spans="1:12" ht="10.5" customHeight="1" x14ac:dyDescent="0.25">
      <c r="A60" s="88" t="s">
        <v>20</v>
      </c>
      <c r="B60" s="84">
        <f>number!B60</f>
        <v>4907</v>
      </c>
      <c r="C60" s="87">
        <f>number!C60</f>
        <v>12759</v>
      </c>
      <c r="D60" s="85">
        <f>number!D60</f>
        <v>2.6001630324026901</v>
      </c>
      <c r="E60" s="97">
        <f>number!E60/number!$M60*100</f>
        <v>39.800488599348533</v>
      </c>
      <c r="F60" s="97">
        <f>number!F60/number!$M60*100</f>
        <v>20.948697068403909</v>
      </c>
      <c r="G60" s="97">
        <f>number!G60/number!$M60*100</f>
        <v>12.581433224755701</v>
      </c>
      <c r="H60" s="97">
        <f>number!H60/number!$M60*100</f>
        <v>10.199511400651467</v>
      </c>
      <c r="I60" s="97">
        <f>number!I60/number!$M60*100</f>
        <v>7.2068403908794796</v>
      </c>
      <c r="J60" s="97">
        <f>number!J60/number!$M60*100</f>
        <v>4.8452768729641695</v>
      </c>
      <c r="K60" s="97">
        <f>number!K60/number!$M60*100</f>
        <v>2.6058631921824107</v>
      </c>
      <c r="L60" s="97">
        <f>number!L60/number!$M60*100</f>
        <v>1.8118892508143323</v>
      </c>
    </row>
    <row r="61" spans="1:12" ht="10.5" customHeight="1" x14ac:dyDescent="0.25">
      <c r="A61" s="88" t="s">
        <v>69</v>
      </c>
      <c r="B61" s="84">
        <f>number!B61</f>
        <v>4467</v>
      </c>
      <c r="C61" s="87">
        <f>number!C61</f>
        <v>12539</v>
      </c>
      <c r="D61" s="85">
        <f>number!D61</f>
        <v>2.807029326169689</v>
      </c>
      <c r="E61" s="97">
        <f>number!E61/number!$M61*100</f>
        <v>37.035378414688758</v>
      </c>
      <c r="F61" s="97">
        <f>number!F61/number!$M61*100</f>
        <v>18.584863412449621</v>
      </c>
      <c r="G61" s="97">
        <f>number!G61/number!$M61*100</f>
        <v>12.830273175100762</v>
      </c>
      <c r="H61" s="97">
        <f>number!H61/number!$M61*100</f>
        <v>12.091356918943125</v>
      </c>
      <c r="I61" s="97">
        <f>number!I61/number!$M61*100</f>
        <v>7.5459023734885804</v>
      </c>
      <c r="J61" s="97">
        <f>number!J61/number!$M61*100</f>
        <v>6.202418271383789</v>
      </c>
      <c r="K61" s="97">
        <f>number!K61/number!$M61*100</f>
        <v>3.1124048365427677</v>
      </c>
      <c r="L61" s="97">
        <f>number!L61/number!$M61*100</f>
        <v>2.5974025974025974</v>
      </c>
    </row>
    <row r="62" spans="1:12" ht="10.5" customHeight="1" x14ac:dyDescent="0.25">
      <c r="A62" s="88" t="s">
        <v>70</v>
      </c>
      <c r="B62" s="84">
        <f>number!B62</f>
        <v>8382</v>
      </c>
      <c r="C62" s="87">
        <f>number!C62</f>
        <v>22137</v>
      </c>
      <c r="D62" s="85">
        <f>number!D62</f>
        <v>2.6410164638511096</v>
      </c>
      <c r="E62" s="97">
        <f>number!E62/number!$M62*100</f>
        <v>37.622344234900929</v>
      </c>
      <c r="F62" s="97">
        <f>number!F62/number!$M62*100</f>
        <v>22.511339221771305</v>
      </c>
      <c r="G62" s="97">
        <f>number!G62/number!$M62*100</f>
        <v>12.35378371926474</v>
      </c>
      <c r="H62" s="97">
        <f>number!H62/number!$M62*100</f>
        <v>11.088565290045358</v>
      </c>
      <c r="I62" s="97">
        <f>number!I62/number!$M62*100</f>
        <v>6.9228932919551207</v>
      </c>
      <c r="J62" s="97">
        <f>number!J62/number!$M62*100</f>
        <v>5.0370016710432086</v>
      </c>
      <c r="K62" s="97">
        <f>number!K62/number!$M62*100</f>
        <v>2.4588207209357842</v>
      </c>
      <c r="L62" s="97">
        <f>number!L62/number!$M62*100</f>
        <v>2.0052518500835519</v>
      </c>
    </row>
    <row r="63" spans="1:12" s="3" customFormat="1" ht="10.5" customHeight="1" x14ac:dyDescent="0.25">
      <c r="A63" s="88" t="s">
        <v>10</v>
      </c>
      <c r="B63" s="84">
        <f>number!B63</f>
        <v>4448</v>
      </c>
      <c r="C63" s="87">
        <f>number!C63</f>
        <v>10316</v>
      </c>
      <c r="D63" s="85">
        <f>number!D63</f>
        <v>2.3192446043165469</v>
      </c>
      <c r="E63" s="97">
        <f>number!E63/number!$M63*100</f>
        <v>30.544309491677911</v>
      </c>
      <c r="F63" s="97">
        <f>number!F63/number!$M63*100</f>
        <v>33.288349077822758</v>
      </c>
      <c r="G63" s="97">
        <f>number!G63/number!$M63*100</f>
        <v>17.139001349527668</v>
      </c>
      <c r="H63" s="97">
        <f>number!H63/number!$M63*100</f>
        <v>13.630229419703104</v>
      </c>
      <c r="I63" s="97">
        <f>number!I63/number!$M63*100</f>
        <v>3.8461538461538463</v>
      </c>
      <c r="J63" s="97">
        <f>number!J63/number!$M63*100</f>
        <v>1.2595591542959963</v>
      </c>
      <c r="K63" s="97">
        <f>number!K63/number!$M63*100</f>
        <v>0.20242914979757085</v>
      </c>
      <c r="L63" s="97">
        <f>number!L63/number!$M63*100</f>
        <v>8.9968511021142603E-2</v>
      </c>
    </row>
    <row r="64" spans="1:12" s="3" customFormat="1" ht="10.5" customHeight="1" x14ac:dyDescent="0.25">
      <c r="A64" s="86" t="s">
        <v>21</v>
      </c>
      <c r="B64" s="84">
        <f>number!B64</f>
        <v>8587</v>
      </c>
      <c r="C64" s="87">
        <f>number!C64</f>
        <v>20526</v>
      </c>
      <c r="D64" s="85">
        <f>number!D64</f>
        <v>2.3903575171771281</v>
      </c>
      <c r="E64" s="97">
        <f>number!E64/number!$M64*100</f>
        <v>30.709211598928615</v>
      </c>
      <c r="F64" s="97">
        <f>number!F64/number!$M64*100</f>
        <v>29.940607895656225</v>
      </c>
      <c r="G64" s="97">
        <f>number!G64/number!$M64*100</f>
        <v>19.331547688366136</v>
      </c>
      <c r="H64" s="97">
        <f>number!H64/number!$M64*100</f>
        <v>12.879934785140328</v>
      </c>
      <c r="I64" s="97">
        <f>number!I64/number!$M64*100</f>
        <v>4.8678234540584606</v>
      </c>
      <c r="J64" s="97">
        <f>number!J64/number!$M64*100</f>
        <v>1.6070804704786303</v>
      </c>
      <c r="K64" s="97">
        <f>number!K64/number!$M64*100</f>
        <v>0.44252940491440551</v>
      </c>
      <c r="L64" s="97">
        <f>number!L64/number!$M64*100</f>
        <v>0.22126470245720276</v>
      </c>
    </row>
    <row r="65" spans="1:12" ht="10.5" customHeight="1" x14ac:dyDescent="0.25">
      <c r="A65" s="86" t="s">
        <v>11</v>
      </c>
      <c r="B65" s="84">
        <f>number!B65</f>
        <v>7777</v>
      </c>
      <c r="C65" s="87">
        <f>number!C65</f>
        <v>20499</v>
      </c>
      <c r="D65" s="85">
        <f>number!D65</f>
        <v>2.6358492992156357</v>
      </c>
      <c r="E65" s="97">
        <f>number!E65/number!$M65*100</f>
        <v>27.482975716304768</v>
      </c>
      <c r="F65" s="97">
        <f>number!F65/number!$M65*100</f>
        <v>28.305280740074522</v>
      </c>
      <c r="G65" s="97">
        <f>number!G65/number!$M65*100</f>
        <v>17.525375819092893</v>
      </c>
      <c r="H65" s="97">
        <f>number!H65/number!$M65*100</f>
        <v>14.878581523833997</v>
      </c>
      <c r="I65" s="97">
        <f>number!I65/number!$M65*100</f>
        <v>6.5527431581652325</v>
      </c>
      <c r="J65" s="97">
        <f>number!J65/number!$M65*100</f>
        <v>3.5333418990106642</v>
      </c>
      <c r="K65" s="97">
        <f>number!K65/number!$M65*100</f>
        <v>1.1049723756906076</v>
      </c>
      <c r="L65" s="97">
        <f>number!L65/number!$M65*100</f>
        <v>0.61672876782731589</v>
      </c>
    </row>
    <row r="66" spans="1:12" ht="10.5" customHeight="1" x14ac:dyDescent="0.25">
      <c r="A66" s="86" t="s">
        <v>71</v>
      </c>
      <c r="B66" s="84">
        <f>number!B66</f>
        <v>4937</v>
      </c>
      <c r="C66" s="87">
        <f>number!C66</f>
        <v>11941</v>
      </c>
      <c r="D66" s="85">
        <f>number!D66</f>
        <v>2.4186753088920399</v>
      </c>
      <c r="E66" s="97">
        <f>number!E66/number!$M66*100</f>
        <v>34.839886501824083</v>
      </c>
      <c r="F66" s="97">
        <f>number!F66/number!$M66*100</f>
        <v>25.699229833806243</v>
      </c>
      <c r="G66" s="97">
        <f>number!G66/number!$M66*100</f>
        <v>17.126064045399268</v>
      </c>
      <c r="H66" s="97">
        <f>number!H66/number!$M66*100</f>
        <v>12.971220105391163</v>
      </c>
      <c r="I66" s="97">
        <f>number!I66/number!$M66*100</f>
        <v>5.8775841102553708</v>
      </c>
      <c r="J66" s="97">
        <f>number!J66/number!$M66*100</f>
        <v>2.0875557357113905</v>
      </c>
      <c r="K66" s="97">
        <f>number!K66/number!$M66*100</f>
        <v>0.93230644507498983</v>
      </c>
      <c r="L66" s="97">
        <f>number!L66/number!$M66*100</f>
        <v>0.46615322253749492</v>
      </c>
    </row>
    <row r="67" spans="1:12" ht="10.5" customHeight="1" x14ac:dyDescent="0.25">
      <c r="A67" s="86" t="s">
        <v>72</v>
      </c>
      <c r="B67" s="84">
        <f>number!B67</f>
        <v>4588</v>
      </c>
      <c r="C67" s="87">
        <f>number!C67</f>
        <v>10983</v>
      </c>
      <c r="D67" s="85">
        <f>number!D67</f>
        <v>2.3938535309503051</v>
      </c>
      <c r="E67" s="97">
        <f>number!E67/number!$M67*100</f>
        <v>32.81011554392849</v>
      </c>
      <c r="F67" s="97">
        <f>number!F67/number!$M67*100</f>
        <v>28.885982123392196</v>
      </c>
      <c r="G67" s="97">
        <f>number!G67/number!$M67*100</f>
        <v>16.851972967080879</v>
      </c>
      <c r="H67" s="97">
        <f>number!H67/number!$M67*100</f>
        <v>13.080444735120993</v>
      </c>
      <c r="I67" s="97">
        <f>number!I67/number!$M67*100</f>
        <v>5.6463919773272293</v>
      </c>
      <c r="J67" s="97">
        <f>number!J67/number!$M67*100</f>
        <v>1.8966644865925439</v>
      </c>
      <c r="K67" s="97">
        <f>number!K67/number!$M67*100</f>
        <v>0.50141704817963806</v>
      </c>
      <c r="L67" s="97">
        <f>number!L67/number!$M67*100</f>
        <v>0.32701111837802482</v>
      </c>
    </row>
    <row r="68" spans="1:12" ht="10.5" customHeight="1" x14ac:dyDescent="0.25">
      <c r="A68" s="86" t="s">
        <v>22</v>
      </c>
      <c r="B68" s="84">
        <f>number!B68</f>
        <v>8775</v>
      </c>
      <c r="C68" s="87">
        <f>number!C68</f>
        <v>21350</v>
      </c>
      <c r="D68" s="85">
        <f>number!D68</f>
        <v>2.433048433048433</v>
      </c>
      <c r="E68" s="97">
        <f>number!E68/number!$M68*100</f>
        <v>31.120994412133651</v>
      </c>
      <c r="F68" s="97">
        <f>number!F68/number!$M68*100</f>
        <v>30.003421142661651</v>
      </c>
      <c r="G68" s="97">
        <f>number!G68/number!$M68*100</f>
        <v>17.219751396966586</v>
      </c>
      <c r="H68" s="97">
        <f>number!H68/number!$M68*100</f>
        <v>13.182803056220777</v>
      </c>
      <c r="I68" s="97">
        <f>number!I68/number!$M68*100</f>
        <v>4.9264454327745471</v>
      </c>
      <c r="J68" s="97">
        <f>number!J68/number!$M68*100</f>
        <v>2.3263770099213139</v>
      </c>
      <c r="K68" s="97">
        <f>number!K68/number!$M68*100</f>
        <v>0.7640551944349413</v>
      </c>
      <c r="L68" s="97">
        <f>number!L68/number!$M68*100</f>
        <v>0.45615235488653211</v>
      </c>
    </row>
    <row r="69" spans="1:12" ht="10.5" customHeight="1" x14ac:dyDescent="0.25">
      <c r="A69" s="86" t="s">
        <v>73</v>
      </c>
      <c r="B69" s="84">
        <f>number!B69</f>
        <v>4436</v>
      </c>
      <c r="C69" s="87">
        <f>number!C69</f>
        <v>10296</v>
      </c>
      <c r="D69" s="85">
        <f>number!D69</f>
        <v>2.3210099188458071</v>
      </c>
      <c r="E69" s="97">
        <f>number!E69/number!$M69*100</f>
        <v>33.536036036036037</v>
      </c>
      <c r="F69" s="97">
        <f>number!F69/number!$M69*100</f>
        <v>29.842342342342342</v>
      </c>
      <c r="G69" s="97">
        <f>number!G69/number!$M69*100</f>
        <v>17.477477477477478</v>
      </c>
      <c r="H69" s="97">
        <f>number!H69/number!$M69*100</f>
        <v>12.882882882882882</v>
      </c>
      <c r="I69" s="97">
        <f>number!I69/number!$M69*100</f>
        <v>4.4144144144144146</v>
      </c>
      <c r="J69" s="97">
        <f>number!J69/number!$M69*100</f>
        <v>1.0585585585585584</v>
      </c>
      <c r="K69" s="97">
        <f>number!K69/number!$M69*100</f>
        <v>0.38288288288288286</v>
      </c>
      <c r="L69" s="97">
        <f>number!L69/number!$M69*100</f>
        <v>0.40540540540540543</v>
      </c>
    </row>
    <row r="70" spans="1:12" ht="10.5" customHeight="1" x14ac:dyDescent="0.25">
      <c r="A70" s="86" t="s">
        <v>23</v>
      </c>
      <c r="B70" s="84">
        <f>number!B70</f>
        <v>5264</v>
      </c>
      <c r="C70" s="87">
        <f>number!C70</f>
        <v>12251</v>
      </c>
      <c r="D70" s="85">
        <f>number!D70</f>
        <v>2.3273176291793312</v>
      </c>
      <c r="E70" s="97">
        <f>number!E70/number!$M70*100</f>
        <v>35.586783137105968</v>
      </c>
      <c r="F70" s="97">
        <f>number!F70/number!$M70*100</f>
        <v>27.687048993543485</v>
      </c>
      <c r="G70" s="97">
        <f>number!G70/number!$M70*100</f>
        <v>17.204709456893276</v>
      </c>
      <c r="H70" s="97">
        <f>number!H70/number!$M70*100</f>
        <v>11.735662742119256</v>
      </c>
      <c r="I70" s="97">
        <f>number!I70/number!$M70*100</f>
        <v>4.9183440941891376</v>
      </c>
      <c r="J70" s="97">
        <f>number!J70/number!$M70*100</f>
        <v>1.993923281428029</v>
      </c>
      <c r="K70" s="97">
        <f>number!K70/number!$M70*100</f>
        <v>0.64565134827193316</v>
      </c>
      <c r="L70" s="97">
        <f>number!L70/number!$M70*100</f>
        <v>0.22787694644891757</v>
      </c>
    </row>
    <row r="71" spans="1:12" ht="10.5" customHeight="1" x14ac:dyDescent="0.25">
      <c r="A71" s="86" t="s">
        <v>24</v>
      </c>
      <c r="B71" s="84">
        <f>number!B71</f>
        <v>8168</v>
      </c>
      <c r="C71" s="87">
        <f>number!C71</f>
        <v>19911</v>
      </c>
      <c r="D71" s="85">
        <f>number!D71</f>
        <v>2.4376836434867775</v>
      </c>
      <c r="E71" s="97">
        <f>number!E71/number!$M71*100</f>
        <v>30.71271124173402</v>
      </c>
      <c r="F71" s="97">
        <f>number!F71/number!$M71*100</f>
        <v>30.90864560372275</v>
      </c>
      <c r="G71" s="97">
        <f>number!G71/number!$M71*100</f>
        <v>16.764633847661035</v>
      </c>
      <c r="H71" s="97">
        <f>number!H71/number!$M71*100</f>
        <v>12.601028655400439</v>
      </c>
      <c r="I71" s="97">
        <f>number!I71/number!$M71*100</f>
        <v>5.5718834190546165</v>
      </c>
      <c r="J71" s="97">
        <f>number!J71/number!$M71*100</f>
        <v>2.192015674748959</v>
      </c>
      <c r="K71" s="97">
        <f>number!K71/number!$M71*100</f>
        <v>0.75924565270634337</v>
      </c>
      <c r="L71" s="97">
        <f>number!L71/number!$M71*100</f>
        <v>0.48983590497183443</v>
      </c>
    </row>
    <row r="72" spans="1:12" ht="10.5" customHeight="1" x14ac:dyDescent="0.25">
      <c r="A72" s="86" t="s">
        <v>74</v>
      </c>
      <c r="B72" s="84">
        <f>number!B72</f>
        <v>5354</v>
      </c>
      <c r="C72" s="87">
        <f>number!C72</f>
        <v>21950</v>
      </c>
      <c r="D72" s="85">
        <f>number!D72</f>
        <v>4.099738513261113</v>
      </c>
      <c r="E72" s="97">
        <f>number!E72/number!$M72*100</f>
        <v>15.097159940209268</v>
      </c>
      <c r="F72" s="97">
        <f>number!F72/number!$M72*100</f>
        <v>14.125560538116591</v>
      </c>
      <c r="G72" s="97">
        <f>number!G72/number!$M72*100</f>
        <v>12.911061285500747</v>
      </c>
      <c r="H72" s="97">
        <f>number!H72/number!$M72*100</f>
        <v>15.171898355754859</v>
      </c>
      <c r="I72" s="97">
        <f>number!I72/number!$M72*100</f>
        <v>16.816143497757849</v>
      </c>
      <c r="J72" s="97">
        <f>number!J72/number!$M72*100</f>
        <v>12.331838565022421</v>
      </c>
      <c r="K72" s="97">
        <f>number!K72/number!$M72*100</f>
        <v>6.3714499252615839</v>
      </c>
      <c r="L72" s="97">
        <f>number!L72/number!$M72*100</f>
        <v>7.1748878923766819</v>
      </c>
    </row>
    <row r="73" spans="1:12" ht="10.5" customHeight="1" x14ac:dyDescent="0.25">
      <c r="A73" s="86" t="s">
        <v>75</v>
      </c>
      <c r="B73" s="84">
        <f>number!B73</f>
        <v>10711</v>
      </c>
      <c r="C73" s="87">
        <f>number!C73</f>
        <v>24663</v>
      </c>
      <c r="D73" s="85">
        <f>number!D73</f>
        <v>2.3025861264120997</v>
      </c>
      <c r="E73" s="97">
        <f>number!E73/number!$M73*100</f>
        <v>39.348698329756459</v>
      </c>
      <c r="F73" s="97">
        <f>number!F73/number!$M73*100</f>
        <v>29.597835215078849</v>
      </c>
      <c r="G73" s="97">
        <f>number!G73/number!$M73*100</f>
        <v>11.570402164784921</v>
      </c>
      <c r="H73" s="97">
        <f>number!H73/number!$M73*100</f>
        <v>9.1536810674629105</v>
      </c>
      <c r="I73" s="97">
        <f>number!I73/number!$M73*100</f>
        <v>5.4492861808341893</v>
      </c>
      <c r="J73" s="97">
        <f>number!J73/number!$M73*100</f>
        <v>2.7059811514416348</v>
      </c>
      <c r="K73" s="97">
        <f>number!K73/number!$M73*100</f>
        <v>1.2876737893067089</v>
      </c>
      <c r="L73" s="97">
        <f>number!L73/number!$M73*100</f>
        <v>0.88644210133432855</v>
      </c>
    </row>
    <row r="74" spans="1:12" ht="10.5" customHeight="1" x14ac:dyDescent="0.25">
      <c r="A74" s="86" t="s">
        <v>29</v>
      </c>
      <c r="B74" s="84">
        <f>number!B74</f>
        <v>4246</v>
      </c>
      <c r="C74" s="87">
        <f>number!C74</f>
        <v>10751</v>
      </c>
      <c r="D74" s="85">
        <f>number!D74</f>
        <v>2.5320301460197832</v>
      </c>
      <c r="E74" s="97">
        <f>number!E74/number!$M74*100</f>
        <v>30.223792697290929</v>
      </c>
      <c r="F74" s="97">
        <f>number!F74/number!$M74*100</f>
        <v>28.22143698468787</v>
      </c>
      <c r="G74" s="97">
        <f>number!G74/number!$M74*100</f>
        <v>17.550058892815077</v>
      </c>
      <c r="H74" s="97">
        <f>number!H74/number!$M74*100</f>
        <v>13.356890459363957</v>
      </c>
      <c r="I74" s="97">
        <f>number!I74/number!$M74*100</f>
        <v>6.4310954063604235</v>
      </c>
      <c r="J74" s="97">
        <f>number!J74/number!$M74*100</f>
        <v>2.6148409893992932</v>
      </c>
      <c r="K74" s="97">
        <f>number!K74/number!$M74*100</f>
        <v>0.89517078916372206</v>
      </c>
      <c r="L74" s="97">
        <f>number!L74/number!$M74*100</f>
        <v>0.70671378091872794</v>
      </c>
    </row>
    <row r="75" spans="1:12" ht="10.5" customHeight="1" x14ac:dyDescent="0.25">
      <c r="A75" s="86" t="s">
        <v>76</v>
      </c>
      <c r="B75" s="84">
        <f>number!B75</f>
        <v>7738</v>
      </c>
      <c r="C75" s="87">
        <f>number!C75</f>
        <v>27168</v>
      </c>
      <c r="D75" s="85">
        <f>number!D75</f>
        <v>3.5109847505815455</v>
      </c>
      <c r="E75" s="97">
        <f>number!E75/number!$M75*100</f>
        <v>24.073356580136899</v>
      </c>
      <c r="F75" s="97">
        <f>number!F75/number!$M75*100</f>
        <v>16.673124112101252</v>
      </c>
      <c r="G75" s="97">
        <f>number!G75/number!$M75*100</f>
        <v>13.560635412630765</v>
      </c>
      <c r="H75" s="97">
        <f>number!H75/number!$M75*100</f>
        <v>14.09014593826682</v>
      </c>
      <c r="I75" s="97">
        <f>number!I75/number!$M75*100</f>
        <v>12.566188815704507</v>
      </c>
      <c r="J75" s="97">
        <f>number!J75/number!$M75*100</f>
        <v>9.4020405527573292</v>
      </c>
      <c r="K75" s="97">
        <f>number!K75/number!$M75*100</f>
        <v>4.6493607129019763</v>
      </c>
      <c r="L75" s="97">
        <f>number!L75/number!$M75*100</f>
        <v>4.9851478755004521</v>
      </c>
    </row>
    <row r="76" spans="1:12" ht="10.5" customHeight="1" x14ac:dyDescent="0.25">
      <c r="A76" s="86" t="s">
        <v>77</v>
      </c>
      <c r="B76" s="84">
        <f>number!B76</f>
        <v>5429</v>
      </c>
      <c r="C76" s="87">
        <f>number!C76</f>
        <v>21395</v>
      </c>
      <c r="D76" s="85">
        <f>number!D76</f>
        <v>3.9408730889666606</v>
      </c>
      <c r="E76" s="97">
        <f>number!E76/number!$M76*100</f>
        <v>18.021006080707576</v>
      </c>
      <c r="F76" s="97">
        <f>number!F76/number!$M76*100</f>
        <v>15.662428597751981</v>
      </c>
      <c r="G76" s="97">
        <f>number!G76/number!$M76*100</f>
        <v>12.548369264787176</v>
      </c>
      <c r="H76" s="97">
        <f>number!H76/number!$M76*100</f>
        <v>14.206744057490326</v>
      </c>
      <c r="I76" s="97">
        <f>number!I76/number!$M76*100</f>
        <v>14.94379952091395</v>
      </c>
      <c r="J76" s="97">
        <f>number!J76/number!$M76*100</f>
        <v>11.295374976967016</v>
      </c>
      <c r="K76" s="97">
        <f>number!K76/number!$M76*100</f>
        <v>6.5966463976414227</v>
      </c>
      <c r="L76" s="97">
        <f>number!L76/number!$M76*100</f>
        <v>6.7256311037405565</v>
      </c>
    </row>
    <row r="77" spans="1:12" ht="10.5" customHeight="1" x14ac:dyDescent="0.25">
      <c r="A77" s="86" t="s">
        <v>78</v>
      </c>
      <c r="B77" s="84">
        <f>number!B77</f>
        <v>4362</v>
      </c>
      <c r="C77" s="87">
        <f>number!C77</f>
        <v>10016</v>
      </c>
      <c r="D77" s="85">
        <f>number!D77</f>
        <v>2.2961944062356716</v>
      </c>
      <c r="E77" s="97">
        <f>number!E77/number!$M77*100</f>
        <v>32.607699358386796</v>
      </c>
      <c r="F77" s="97">
        <f>number!F77/number!$M77*100</f>
        <v>33.524289642529787</v>
      </c>
      <c r="G77" s="97">
        <f>number!G77/number!$M77*100</f>
        <v>16.086159486709441</v>
      </c>
      <c r="H77" s="97">
        <f>number!H77/number!$M77*100</f>
        <v>11.182401466544455</v>
      </c>
      <c r="I77" s="97">
        <f>number!I77/number!$M77*100</f>
        <v>4.2621448212648945</v>
      </c>
      <c r="J77" s="97">
        <f>number!J77/number!$M77*100</f>
        <v>1.4207149404216315</v>
      </c>
      <c r="K77" s="97">
        <f>number!K77/number!$M77*100</f>
        <v>0.59578368469294229</v>
      </c>
      <c r="L77" s="97">
        <f>number!L77/number!$M77*100</f>
        <v>0.32080659945004586</v>
      </c>
    </row>
    <row r="78" spans="1:12" ht="10.5" customHeight="1" x14ac:dyDescent="0.25">
      <c r="A78" s="86" t="s">
        <v>25</v>
      </c>
      <c r="B78" s="84">
        <f>number!B78</f>
        <v>9217</v>
      </c>
      <c r="C78" s="87">
        <f>number!C78</f>
        <v>23319</v>
      </c>
      <c r="D78" s="85">
        <f>number!D78</f>
        <v>2.5299989150482802</v>
      </c>
      <c r="E78" s="97">
        <f>number!E78/number!$M78*100</f>
        <v>32.833876221498372</v>
      </c>
      <c r="F78" s="97">
        <f>number!F78/number!$M78*100</f>
        <v>27.035830618892508</v>
      </c>
      <c r="G78" s="97">
        <f>number!G78/number!$M78*100</f>
        <v>15.722041259500545</v>
      </c>
      <c r="H78" s="97">
        <f>number!H78/number!$M78*100</f>
        <v>12.35613463626493</v>
      </c>
      <c r="I78" s="97">
        <f>number!I78/number!$M78*100</f>
        <v>6.5472312703583055</v>
      </c>
      <c r="J78" s="97">
        <f>number!J78/number!$M78*100</f>
        <v>3.0727470141150923</v>
      </c>
      <c r="K78" s="97">
        <f>number!K78/number!$M78*100</f>
        <v>1.498371335504886</v>
      </c>
      <c r="L78" s="97">
        <f>number!L78/number!$M78*100</f>
        <v>0.93376764386536371</v>
      </c>
    </row>
    <row r="79" spans="1:12" ht="10.5" customHeight="1" x14ac:dyDescent="0.25">
      <c r="A79" s="86" t="s">
        <v>26</v>
      </c>
      <c r="B79" s="84">
        <f>number!B79</f>
        <v>3858</v>
      </c>
      <c r="C79" s="87">
        <f>number!C79</f>
        <v>9302</v>
      </c>
      <c r="D79" s="85">
        <f>number!D79</f>
        <v>2.4110938310005183</v>
      </c>
      <c r="E79" s="97">
        <f>number!E79/number!$M79*100</f>
        <v>27.734577501296009</v>
      </c>
      <c r="F79" s="97">
        <f>number!F79/number!$M79*100</f>
        <v>35.899429756350443</v>
      </c>
      <c r="G79" s="97">
        <f>number!G79/number!$M79*100</f>
        <v>13.659927423535512</v>
      </c>
      <c r="H79" s="97">
        <f>number!H79/number!$M79*100</f>
        <v>15.733540694660444</v>
      </c>
      <c r="I79" s="97">
        <f>number!I79/number!$M79*100</f>
        <v>4.9507516848107826</v>
      </c>
      <c r="J79" s="97">
        <f>number!J79/number!$M79*100</f>
        <v>1.4774494556765163</v>
      </c>
      <c r="K79" s="97">
        <f>number!K79/number!$M79*100</f>
        <v>0.28512182477967862</v>
      </c>
      <c r="L79" s="97">
        <f>number!L79/number!$M79*100</f>
        <v>0.25920165889061691</v>
      </c>
    </row>
    <row r="80" spans="1:12" ht="10.5" customHeight="1" x14ac:dyDescent="0.25">
      <c r="A80" s="86" t="s">
        <v>79</v>
      </c>
      <c r="B80" s="84">
        <f>number!B80</f>
        <v>4253</v>
      </c>
      <c r="C80" s="87">
        <f>number!C80</f>
        <v>10087</v>
      </c>
      <c r="D80" s="85">
        <f>number!D80</f>
        <v>2.3717375969903598</v>
      </c>
      <c r="E80" s="97">
        <f>number!E80/number!$M80*100</f>
        <v>30.025864095932281</v>
      </c>
      <c r="F80" s="97">
        <f>number!F80/number!$M80*100</f>
        <v>32.51822243122502</v>
      </c>
      <c r="G80" s="97">
        <f>number!G80/number!$M80*100</f>
        <v>14.90712438278862</v>
      </c>
      <c r="H80" s="97">
        <f>number!H80/number!$M80*100</f>
        <v>17.046790500822947</v>
      </c>
      <c r="I80" s="97">
        <f>number!I80/number!$M80*100</f>
        <v>4.2323066071008695</v>
      </c>
      <c r="J80" s="97">
        <f>number!J80/number!$M80*100</f>
        <v>0.79943569245238644</v>
      </c>
      <c r="K80" s="97">
        <f>number!K80/number!$M80*100</f>
        <v>0.35269221725840583</v>
      </c>
      <c r="L80" s="97">
        <f>number!L80/number!$M80*100</f>
        <v>0.11756407241946862</v>
      </c>
    </row>
    <row r="81" spans="1:12" ht="10.5" customHeight="1" x14ac:dyDescent="0.25">
      <c r="A81" s="86" t="s">
        <v>80</v>
      </c>
      <c r="B81" s="84">
        <f>number!B81</f>
        <v>4247</v>
      </c>
      <c r="C81" s="87">
        <f>number!C81</f>
        <v>10043</v>
      </c>
      <c r="D81" s="85">
        <f>number!D81</f>
        <v>2.3647280433246998</v>
      </c>
      <c r="E81" s="97">
        <f>number!E81/number!$M81*100</f>
        <v>31.008482563619229</v>
      </c>
      <c r="F81" s="97">
        <f>number!F81/number!$M81*100</f>
        <v>31.032045240339301</v>
      </c>
      <c r="G81" s="97">
        <f>number!G81/number!$M81*100</f>
        <v>17.389255419415644</v>
      </c>
      <c r="H81" s="97">
        <f>number!H81/number!$M81*100</f>
        <v>14.326107445805844</v>
      </c>
      <c r="I81" s="97">
        <f>number!I81/number!$M81*100</f>
        <v>4.5711592836946275</v>
      </c>
      <c r="J81" s="97">
        <f>number!J81/number!$M81*100</f>
        <v>1.2016965127238455</v>
      </c>
      <c r="K81" s="97">
        <f>number!K81/number!$M81*100</f>
        <v>0.32987747408105561</v>
      </c>
      <c r="L81" s="97">
        <f>number!L81/number!$M81*100</f>
        <v>0.14137606032045241</v>
      </c>
    </row>
    <row r="82" spans="1:12" ht="10.25" customHeight="1" x14ac:dyDescent="0.25">
      <c r="A82" s="86" t="s">
        <v>81</v>
      </c>
      <c r="B82" s="84">
        <f>number!B82</f>
        <v>4727</v>
      </c>
      <c r="C82" s="87">
        <f>number!C82</f>
        <v>11933</v>
      </c>
      <c r="D82" s="85">
        <f>number!D82</f>
        <v>2.524434101967421</v>
      </c>
      <c r="E82" s="97">
        <f>number!E82/number!$M82*100</f>
        <v>23.932346723044397</v>
      </c>
      <c r="F82" s="97">
        <f>number!F82/number!$M82*100</f>
        <v>33.742071881606769</v>
      </c>
      <c r="G82" s="97">
        <f>number!G82/number!$M82*100</f>
        <v>17.082452431289642</v>
      </c>
      <c r="H82" s="97">
        <f>number!H82/number!$M82*100</f>
        <v>18.752642706131077</v>
      </c>
      <c r="I82" s="97">
        <f>number!I82/number!$M82*100</f>
        <v>4.9682875264270612</v>
      </c>
      <c r="J82" s="97">
        <f>number!J82/number!$M82*100</f>
        <v>1.0359408033826638</v>
      </c>
      <c r="K82" s="97">
        <f>number!K82/number!$M82*100</f>
        <v>0.38054968287526425</v>
      </c>
      <c r="L82" s="97">
        <f>number!L82/number!$M82*100</f>
        <v>0.10570824524312897</v>
      </c>
    </row>
    <row r="83" spans="1:12" ht="10.5" customHeight="1" x14ac:dyDescent="0.25">
      <c r="A83" s="86" t="s">
        <v>30</v>
      </c>
      <c r="B83" s="84">
        <f>number!B83</f>
        <v>4165</v>
      </c>
      <c r="C83" s="87">
        <f>number!C83</f>
        <v>9375</v>
      </c>
      <c r="D83" s="85">
        <f>number!D83</f>
        <v>2.2509003601440578</v>
      </c>
      <c r="E83" s="97">
        <f>number!E83/number!$M83*100</f>
        <v>32.868813070639114</v>
      </c>
      <c r="F83" s="97">
        <f>number!F83/number!$M83*100</f>
        <v>34.550696780394041</v>
      </c>
      <c r="G83" s="97">
        <f>number!G83/number!$M83*100</f>
        <v>14.007688611244596</v>
      </c>
      <c r="H83" s="97">
        <f>number!H83/number!$M83*100</f>
        <v>13.575204228736185</v>
      </c>
      <c r="I83" s="97">
        <f>number!I83/number!$M83*100</f>
        <v>3.6520903411821237</v>
      </c>
      <c r="J83" s="97">
        <f>number!J83/number!$M83*100</f>
        <v>0.88899567515617495</v>
      </c>
      <c r="K83" s="97">
        <f>number!K83/number!$M83*100</f>
        <v>0.3363767419509851</v>
      </c>
      <c r="L83" s="97">
        <f>number!L83/number!$M83*100</f>
        <v>0.1201345506967804</v>
      </c>
    </row>
    <row r="84" spans="1:12" ht="10.5" customHeight="1" x14ac:dyDescent="0.25">
      <c r="A84" s="86" t="s">
        <v>27</v>
      </c>
      <c r="B84" s="84">
        <f>number!B84</f>
        <v>8297</v>
      </c>
      <c r="C84" s="87">
        <f>number!C84</f>
        <v>19955</v>
      </c>
      <c r="D84" s="85">
        <f>number!D84</f>
        <v>2.4050861757261659</v>
      </c>
      <c r="E84" s="97">
        <f>number!E84/number!$M84*100</f>
        <v>27.810579587902158</v>
      </c>
      <c r="F84" s="97">
        <f>number!F84/number!$M84*100</f>
        <v>33.955898301000119</v>
      </c>
      <c r="G84" s="97">
        <f>number!G84/number!$M84*100</f>
        <v>16.833353416074225</v>
      </c>
      <c r="H84" s="97">
        <f>number!H84/number!$M84*100</f>
        <v>15.062055669357754</v>
      </c>
      <c r="I84" s="97">
        <f>number!I84/number!$M84*100</f>
        <v>4.4704181226653814</v>
      </c>
      <c r="J84" s="97">
        <f>number!J84/number!$M84*100</f>
        <v>1.3616098325099408</v>
      </c>
      <c r="K84" s="97">
        <f>number!K84/number!$M84*100</f>
        <v>0.39763826967104465</v>
      </c>
      <c r="L84" s="97">
        <f>number!L84/number!$M84*100</f>
        <v>0.10844680081937583</v>
      </c>
    </row>
    <row r="85" spans="1:12" ht="10.5" customHeight="1" x14ac:dyDescent="0.25">
      <c r="A85" s="86" t="s">
        <v>82</v>
      </c>
      <c r="B85" s="84">
        <f>number!B85</f>
        <v>7034</v>
      </c>
      <c r="C85" s="87">
        <f>number!C85</f>
        <v>16227</v>
      </c>
      <c r="D85" s="85">
        <f>number!D85</f>
        <v>2.3069377310207564</v>
      </c>
      <c r="E85" s="97">
        <f>number!E85/number!$M85*100</f>
        <v>29.997156667614444</v>
      </c>
      <c r="F85" s="97">
        <f>number!F85/number!$M85*100</f>
        <v>35.655388114870625</v>
      </c>
      <c r="G85" s="97">
        <f>number!G85/number!$M85*100</f>
        <v>15.140744953085017</v>
      </c>
      <c r="H85" s="97">
        <f>number!H85/number!$M85*100</f>
        <v>14.174011941996021</v>
      </c>
      <c r="I85" s="97">
        <f>number!I85/number!$M85*100</f>
        <v>3.6821154392948539</v>
      </c>
      <c r="J85" s="97">
        <f>number!J85/number!$M85*100</f>
        <v>0.89564970145009948</v>
      </c>
      <c r="K85" s="97">
        <f>number!K85/number!$M85*100</f>
        <v>0.24168325277224909</v>
      </c>
      <c r="L85" s="97">
        <f>number!L85/number!$M85*100</f>
        <v>0.21324992891669034</v>
      </c>
    </row>
    <row r="86" spans="1:12" ht="10.5" customHeight="1" x14ac:dyDescent="0.25">
      <c r="A86" s="86" t="s">
        <v>83</v>
      </c>
      <c r="B86" s="84">
        <f>number!B86</f>
        <v>3787</v>
      </c>
      <c r="C86" s="87">
        <f>number!C86</f>
        <v>9019</v>
      </c>
      <c r="D86" s="85">
        <f>number!D86</f>
        <v>2.3815685238975441</v>
      </c>
      <c r="E86" s="97">
        <f>number!E86/number!$M86*100</f>
        <v>27.70448548812665</v>
      </c>
      <c r="F86" s="97">
        <f>number!F86/number!$M86*100</f>
        <v>35.910290237467017</v>
      </c>
      <c r="G86" s="97">
        <f>number!G86/number!$M86*100</f>
        <v>15.831134564643801</v>
      </c>
      <c r="H86" s="97">
        <f>number!H86/number!$M86*100</f>
        <v>14.564643799472297</v>
      </c>
      <c r="I86" s="97">
        <f>number!I86/number!$M86*100</f>
        <v>4.3271767810026383</v>
      </c>
      <c r="J86" s="97">
        <f>number!J86/number!$M86*100</f>
        <v>1.029023746701847</v>
      </c>
      <c r="K86" s="97">
        <f>number!K86/number!$M86*100</f>
        <v>0.39577836411609502</v>
      </c>
      <c r="L86" s="97">
        <f>number!L86/number!$M86*100</f>
        <v>0.23746701846965698</v>
      </c>
    </row>
    <row r="87" spans="1:12" ht="10.5" customHeight="1" x14ac:dyDescent="0.25">
      <c r="A87" s="86" t="s">
        <v>84</v>
      </c>
      <c r="B87" s="84">
        <f>number!B87</f>
        <v>4050</v>
      </c>
      <c r="C87" s="87">
        <f>number!C87</f>
        <v>11664</v>
      </c>
      <c r="D87" s="85">
        <f>number!D87</f>
        <v>2.88</v>
      </c>
      <c r="E87" s="97">
        <f>number!E87/number!$M87*100</f>
        <v>29.481481481481481</v>
      </c>
      <c r="F87" s="97">
        <f>number!F87/number!$M87*100</f>
        <v>21.061728395061728</v>
      </c>
      <c r="G87" s="97">
        <f>number!G87/number!$M87*100</f>
        <v>16.024691358024693</v>
      </c>
      <c r="H87" s="97">
        <f>number!H87/number!$M87*100</f>
        <v>14.419753086419753</v>
      </c>
      <c r="I87" s="97">
        <f>number!I87/number!$M87*100</f>
        <v>10.19753086419753</v>
      </c>
      <c r="J87" s="97">
        <f>number!J87/number!$M87*100</f>
        <v>5.1604938271604937</v>
      </c>
      <c r="K87" s="97">
        <f>number!K87/number!$M87*100</f>
        <v>2.0246913580246915</v>
      </c>
      <c r="L87" s="97">
        <f>number!L87/number!$M87*100</f>
        <v>1.6296296296296295</v>
      </c>
    </row>
    <row r="88" spans="1:12" ht="10.5" customHeight="1" x14ac:dyDescent="0.25">
      <c r="A88" s="86" t="s">
        <v>85</v>
      </c>
      <c r="B88" s="84">
        <f>number!B88</f>
        <v>3690</v>
      </c>
      <c r="C88" s="87">
        <f>number!C88</f>
        <v>13641</v>
      </c>
      <c r="D88" s="85">
        <f>number!D88</f>
        <v>3.6967479674796748</v>
      </c>
      <c r="E88" s="97">
        <f>number!E88/number!$M88*100</f>
        <v>18.802492549444594</v>
      </c>
      <c r="F88" s="97">
        <f>number!F88/number!$M88*100</f>
        <v>17.366567325927935</v>
      </c>
      <c r="G88" s="97">
        <f>number!G88/number!$M88*100</f>
        <v>13.085884584123544</v>
      </c>
      <c r="H88" s="97">
        <f>number!H88/number!$M88*100</f>
        <v>14.955296667569765</v>
      </c>
      <c r="I88" s="97">
        <f>number!I88/number!$M88*100</f>
        <v>15.497155242481711</v>
      </c>
      <c r="J88" s="97">
        <f>number!J88/number!$M88*100</f>
        <v>10.539149282037389</v>
      </c>
      <c r="K88" s="97">
        <f>number!K88/number!$M88*100</f>
        <v>5.3102140341370907</v>
      </c>
      <c r="L88" s="97">
        <f>number!L88/number!$M88*100</f>
        <v>4.4432403142779737</v>
      </c>
    </row>
    <row r="89" spans="1:12" ht="10.5" customHeight="1" x14ac:dyDescent="0.25">
      <c r="A89" s="86" t="s">
        <v>86</v>
      </c>
      <c r="B89" s="84">
        <f>number!B89</f>
        <v>9655</v>
      </c>
      <c r="C89" s="87">
        <f>number!C89</f>
        <v>23157</v>
      </c>
      <c r="D89" s="85">
        <f>number!D89</f>
        <v>2.3984464008285862</v>
      </c>
      <c r="E89" s="97">
        <f>number!E89/number!$M89*100</f>
        <v>33.547384774728123</v>
      </c>
      <c r="F89" s="97">
        <f>number!F89/number!$M89*100</f>
        <v>28.089073019161052</v>
      </c>
      <c r="G89" s="97">
        <f>number!G89/number!$M89*100</f>
        <v>16.758156395649923</v>
      </c>
      <c r="H89" s="97">
        <f>number!H89/number!$M89*100</f>
        <v>12.708441222164682</v>
      </c>
      <c r="I89" s="97">
        <f>number!I89/number!$M89*100</f>
        <v>5.8415328845157948</v>
      </c>
      <c r="J89" s="97">
        <f>number!J89/number!$M89*100</f>
        <v>2.0300362506473331</v>
      </c>
      <c r="K89" s="97">
        <f>number!K89/number!$M89*100</f>
        <v>0.76644225789746245</v>
      </c>
      <c r="L89" s="97">
        <f>number!L89/number!$M89*100</f>
        <v>0.25893319523562924</v>
      </c>
    </row>
    <row r="90" spans="1:12" ht="10.5" customHeight="1" x14ac:dyDescent="0.25">
      <c r="A90" s="86" t="s">
        <v>87</v>
      </c>
      <c r="B90" s="84">
        <f>number!B90</f>
        <v>4207</v>
      </c>
      <c r="C90" s="87">
        <f>number!C90</f>
        <v>10950</v>
      </c>
      <c r="D90" s="85">
        <f>number!D90</f>
        <v>2.6028048490610884</v>
      </c>
      <c r="E90" s="97">
        <f>number!E90/number!$M90*100</f>
        <v>29.912093133760987</v>
      </c>
      <c r="F90" s="97">
        <f>number!F90/number!$M90*100</f>
        <v>28.296507483962934</v>
      </c>
      <c r="G90" s="97">
        <f>number!G90/number!$M90*100</f>
        <v>16.726063197909241</v>
      </c>
      <c r="H90" s="97">
        <f>number!H90/number!$M90*100</f>
        <v>12.378237110952721</v>
      </c>
      <c r="I90" s="97">
        <f>number!I90/number!$M90*100</f>
        <v>6.5098598241862673</v>
      </c>
      <c r="J90" s="97">
        <f>number!J90/number!$M90*100</f>
        <v>3.4212401995723454</v>
      </c>
      <c r="K90" s="97">
        <f>number!K90/number!$M90*100</f>
        <v>1.7581373247802328</v>
      </c>
      <c r="L90" s="97">
        <f>number!L90/number!$M90*100</f>
        <v>0.99786172487526736</v>
      </c>
    </row>
    <row r="91" spans="1:12" ht="10.5" customHeight="1" thickBot="1" x14ac:dyDescent="0.3">
      <c r="A91" s="89" t="s">
        <v>88</v>
      </c>
      <c r="B91" s="90">
        <f>number!B91</f>
        <v>4287</v>
      </c>
      <c r="C91" s="91">
        <f>number!C91</f>
        <v>13518</v>
      </c>
      <c r="D91" s="92">
        <f>number!D91</f>
        <v>3.1532540237928623</v>
      </c>
      <c r="E91" s="97">
        <f>number!E91/number!$M91*100</f>
        <v>26.456876456876454</v>
      </c>
      <c r="F91" s="97">
        <f>number!F91/number!$M91*100</f>
        <v>22.30769230769231</v>
      </c>
      <c r="G91" s="97">
        <f>number!G91/number!$M91*100</f>
        <v>13.916083916083915</v>
      </c>
      <c r="H91" s="97">
        <f>number!H91/number!$M91*100</f>
        <v>13.659673659673659</v>
      </c>
      <c r="I91" s="97">
        <f>number!I91/number!$M91*100</f>
        <v>10.652680652680653</v>
      </c>
      <c r="J91" s="97">
        <f>number!J91/number!$M91*100</f>
        <v>6.2004662004662006</v>
      </c>
      <c r="K91" s="97">
        <f>number!K91/number!$M91*100</f>
        <v>3.0069930069930071</v>
      </c>
      <c r="L91" s="97">
        <f>number!L91/number!$M91*100</f>
        <v>3.7995337995337994</v>
      </c>
    </row>
  </sheetData>
  <phoneticPr fontId="0" type="noConversion"/>
  <printOptions horizontalCentered="1"/>
  <pageMargins left="0.35433070866141736" right="1.3385826771653544" top="0.39370078740157483" bottom="0.59055118110236227" header="0.51181102362204722" footer="0.19685039370078741"/>
  <pageSetup paperSize="9" scale="80" orientation="portrait" r:id="rId1"/>
  <headerFooter alignWithMargins="0">
    <oddFooter>&amp;L&amp;8&amp;K00-048Source: ONS, Crown Copyright 2022&amp;R&amp;7&amp;K00-048Transportation and Connectivity, Place, Prosperity &amp; Sustainability, www.birmingham.gov.uk/census, brenda.henry@birmingham.gov.uk, 0121 303 4208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Notes and Definitions</vt:lpstr>
      <vt:lpstr>number</vt:lpstr>
      <vt:lpstr>percent</vt:lpstr>
      <vt:lpstr>'Notes and Definitions'!Print_Area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KS204 Country of Birth</dc:title>
  <dc:creator>PLAABAHY</dc:creator>
  <cp:lastModifiedBy>James Cowling</cp:lastModifiedBy>
  <cp:lastPrinted>2023-01-25T11:35:18Z</cp:lastPrinted>
  <dcterms:created xsi:type="dcterms:W3CDTF">2003-09-23T15:08:42Z</dcterms:created>
  <dcterms:modified xsi:type="dcterms:W3CDTF">2023-02-08T12:11:36Z</dcterms:modified>
</cp:coreProperties>
</file>